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activeTab="0"/>
  </bookViews>
  <sheets>
    <sheet name="TEAM" sheetId="1" r:id="rId1"/>
    <sheet name="MEN" sheetId="2" r:id="rId2"/>
    <sheet name="WOMEN" sheetId="3" r:id="rId3"/>
    <sheet name="SINGLES OVERALL" sheetId="4" r:id="rId4"/>
  </sheets>
  <definedNames/>
  <calcPr fullCalcOnLoad="1"/>
</workbook>
</file>

<file path=xl/sharedStrings.xml><?xml version="1.0" encoding="utf-8"?>
<sst xmlns="http://schemas.openxmlformats.org/spreadsheetml/2006/main" count="544" uniqueCount="223">
  <si>
    <t>NAME</t>
  </si>
  <si>
    <t>T 1-5</t>
  </si>
  <si>
    <t>T 6-10</t>
  </si>
  <si>
    <t>TOTAL</t>
  </si>
  <si>
    <t>ASHLOCK LAMONT</t>
  </si>
  <si>
    <t>BANDY KAYLA</t>
  </si>
  <si>
    <t>BARDOL CHRIS</t>
  </si>
  <si>
    <t>BARTA ADAM</t>
  </si>
  <si>
    <t>BAYT ZEKE</t>
  </si>
  <si>
    <t>BEGO SONJA</t>
  </si>
  <si>
    <t>BELL VERONICA</t>
  </si>
  <si>
    <t>BELL-JONES LATONYA</t>
  </si>
  <si>
    <t>BENNETT CHRISSY</t>
  </si>
  <si>
    <t>BOLLINGER TERRI</t>
  </si>
  <si>
    <t>BOOKER JR. IRA</t>
  </si>
  <si>
    <t>BOWDEN-CALHOUN MICHELLE</t>
  </si>
  <si>
    <t>BRANTLEY MASON</t>
  </si>
  <si>
    <t>BROEGE AMANDA</t>
  </si>
  <si>
    <t>BROEGE RJ</t>
  </si>
  <si>
    <t>BROWN CLIFF</t>
  </si>
  <si>
    <t>BROWN RONELDA</t>
  </si>
  <si>
    <t>BURRELL TOMMIE</t>
  </si>
  <si>
    <t>CARBONETTO JACKIE</t>
  </si>
  <si>
    <t>CASEY KIM</t>
  </si>
  <si>
    <t>CAVAGNARO ALEX</t>
  </si>
  <si>
    <t>CAVEY BRIAN</t>
  </si>
  <si>
    <t>CELMER TRAVIS</t>
  </si>
  <si>
    <t>CERNIK TRACY</t>
  </si>
  <si>
    <t>COLLINS JR. OLIVER</t>
  </si>
  <si>
    <t>COTTER ED</t>
  </si>
  <si>
    <t>COUSIN LAMONT</t>
  </si>
  <si>
    <t>CURRENT ELYSIA</t>
  </si>
  <si>
    <t>Daniels Novella</t>
  </si>
  <si>
    <t>DAVIS JR. RONALD</t>
  </si>
  <si>
    <t>DELGAVIO JOE</t>
  </si>
  <si>
    <t>D'ERRICO HEATHER</t>
  </si>
  <si>
    <t>DICKSON ILEXIA D.</t>
  </si>
  <si>
    <t>DYSON STEPHANIE</t>
  </si>
  <si>
    <t>EARDLEY BRIAN</t>
  </si>
  <si>
    <t>EARNEST JOSIE</t>
  </si>
  <si>
    <t>EDWARDS DENISE</t>
  </si>
  <si>
    <t>FALBO T'NIA</t>
  </si>
  <si>
    <t>FAY DAWN</t>
  </si>
  <si>
    <t>FEHR JEFF</t>
  </si>
  <si>
    <t>FETTERHOFF JODY</t>
  </si>
  <si>
    <t>FINLEY DARREN</t>
  </si>
  <si>
    <t>FLEMING TINICKIA</t>
  </si>
  <si>
    <t>FORD YVETTE</t>
  </si>
  <si>
    <t>FRAHM KRISTINA</t>
  </si>
  <si>
    <t>GALANTE ASHLY</t>
  </si>
  <si>
    <t>GASN MATT</t>
  </si>
  <si>
    <t>GERMANO SARAH</t>
  </si>
  <si>
    <t>GOHAGAN III GEORGE</t>
  </si>
  <si>
    <t>GOTCHALL ROB</t>
  </si>
  <si>
    <t>HALEY STEPHANIE</t>
  </si>
  <si>
    <t>HALL BOBBY</t>
  </si>
  <si>
    <t>HAMILTON BRITTNI</t>
  </si>
  <si>
    <t>HARRISON-DOUGLA TONIA</t>
  </si>
  <si>
    <t>HAYWARD ADORNA</t>
  </si>
  <si>
    <t>HEATH JOHN</t>
  </si>
  <si>
    <t>HENDERSON RICKY</t>
  </si>
  <si>
    <t>HESLEY SAMANTHA</t>
  </si>
  <si>
    <t>HIGGINS DAN</t>
  </si>
  <si>
    <t>HIGGINS JEN</t>
  </si>
  <si>
    <t>HIGHTOWER KISHA</t>
  </si>
  <si>
    <t>HINDERER BRANDON</t>
  </si>
  <si>
    <t>HOLT RON</t>
  </si>
  <si>
    <t>HOSTETLER JOE</t>
  </si>
  <si>
    <t>HUNTER JOHN</t>
  </si>
  <si>
    <t>JEFFERSON QUINTINA</t>
  </si>
  <si>
    <t>JEROME RICH</t>
  </si>
  <si>
    <t>JOHNSON CHRIS</t>
  </si>
  <si>
    <t>JOHNSON DANIELLE</t>
  </si>
  <si>
    <t>JOHNSON SHERITA</t>
  </si>
  <si>
    <t>JONES DAVE</t>
  </si>
  <si>
    <t>JONES VICTORIA</t>
  </si>
  <si>
    <t>KEENAN DAN</t>
  </si>
  <si>
    <t>KENNELL SCOTT</t>
  </si>
  <si>
    <t>KENT MARSHALL</t>
  </si>
  <si>
    <t>LAWRENCE KIM</t>
  </si>
  <si>
    <t>LEE CHRISTY</t>
  </si>
  <si>
    <t>LEE DAVID</t>
  </si>
  <si>
    <t>LEE HERMAN</t>
  </si>
  <si>
    <t>LOWE JR KENI</t>
  </si>
  <si>
    <t>MADDOX CLARISSA</t>
  </si>
  <si>
    <t>McCONNELL NICHELE</t>
  </si>
  <si>
    <t>McEWAN DANIELLE</t>
  </si>
  <si>
    <t>McGAINEY JR PAT</t>
  </si>
  <si>
    <t>MEEKINS KYM</t>
  </si>
  <si>
    <t>MILBOURNE ASHLEY</t>
  </si>
  <si>
    <t>MILLIGAN TENNELLE</t>
  </si>
  <si>
    <t>MOREHEAD FRED</t>
  </si>
  <si>
    <t>NICHOLLS PAULA</t>
  </si>
  <si>
    <t>NOVAK STEVE</t>
  </si>
  <si>
    <t>OCASIO NOEL</t>
  </si>
  <si>
    <t>OGLESBY MARK</t>
  </si>
  <si>
    <t>PALUSZEK JOE</t>
  </si>
  <si>
    <t>PEPE ANTHONY</t>
  </si>
  <si>
    <t>PEREIRA KARLA</t>
  </si>
  <si>
    <t>PFEIFER TIM</t>
  </si>
  <si>
    <t>QUINN JOE</t>
  </si>
  <si>
    <t>REESE JACQUI</t>
  </si>
  <si>
    <t>REID TRISHA</t>
  </si>
  <si>
    <t>RESTREPO ROCIO</t>
  </si>
  <si>
    <t>RIPLEY WILLIAM</t>
  </si>
  <si>
    <t>RUTLEDGE BETHANIE</t>
  </si>
  <si>
    <t>SCHRINER DAN</t>
  </si>
  <si>
    <t>SCHWARTZ-FITZGE MONICA</t>
  </si>
  <si>
    <t>SCOTT TIFFANY</t>
  </si>
  <si>
    <t>SELLENS SHANNON</t>
  </si>
  <si>
    <t>SHER ADAM</t>
  </si>
  <si>
    <t>SHIVERS CASSANDRA</t>
  </si>
  <si>
    <t>SIMMS RON</t>
  </si>
  <si>
    <t>SMITH JEFF</t>
  </si>
  <si>
    <t>SMITH KERRY</t>
  </si>
  <si>
    <t>SMOOT KIA</t>
  </si>
  <si>
    <t>SMOOT STEPHEN</t>
  </si>
  <si>
    <t>SOLOMON KEVIN</t>
  </si>
  <si>
    <t>SPRATFORD NICHOLE</t>
  </si>
  <si>
    <t>SPRATFORD VICKI</t>
  </si>
  <si>
    <t>SPRATFORD-KANE MICHELLE</t>
  </si>
  <si>
    <t>SPRIGGS ERNEST</t>
  </si>
  <si>
    <t>STANLEY GARY</t>
  </si>
  <si>
    <t>TAYLOR NORBERT</t>
  </si>
  <si>
    <t>TURCHEN SUE</t>
  </si>
  <si>
    <t>TURNER AESHA</t>
  </si>
  <si>
    <t>VEAL JANIE</t>
  </si>
  <si>
    <t>VICK DAN</t>
  </si>
  <si>
    <t>VROOM BUSTER</t>
  </si>
  <si>
    <t>WALTON TONY</t>
  </si>
  <si>
    <t>WARD JOE</t>
  </si>
  <si>
    <t>WATSON LOUIS</t>
  </si>
  <si>
    <t>WHEELER ANTHONY</t>
  </si>
  <si>
    <t>WHITEHEAD ANTHONY</t>
  </si>
  <si>
    <t>WILLIAMS FERO</t>
  </si>
  <si>
    <t>WILLIAMS SAMANTHA</t>
  </si>
  <si>
    <t>WOODEN ROSE</t>
  </si>
  <si>
    <t>WORRILOW TOMMY</t>
  </si>
  <si>
    <t>YIOULOS KIM</t>
  </si>
  <si>
    <t>YOUNG BILL</t>
  </si>
  <si>
    <t>AVG</t>
  </si>
  <si>
    <t>BANDY_BARTA (2012)</t>
  </si>
  <si>
    <t>BEGO_HALL</t>
  </si>
  <si>
    <t>BELL-JONES_EARDLEY</t>
  </si>
  <si>
    <t>BELL_FINLEY</t>
  </si>
  <si>
    <t>BENNETT_YOUNG</t>
  </si>
  <si>
    <t>BOLLINGER_ASHLOCK</t>
  </si>
  <si>
    <t>BROEGE_BROEGE</t>
  </si>
  <si>
    <t>BROWN_BROWN</t>
  </si>
  <si>
    <t>CARBONETTO_GASN</t>
  </si>
  <si>
    <t>CASEY_LEE</t>
  </si>
  <si>
    <t>CERNIK_DELGAVIO</t>
  </si>
  <si>
    <t>CURRENT_CELMER</t>
  </si>
  <si>
    <t>D'ERRICO_KEENAN</t>
  </si>
  <si>
    <t>DANIELS_HEATH</t>
  </si>
  <si>
    <t>DICKSON_HINDERER</t>
  </si>
  <si>
    <t>DYSON_HOLT</t>
  </si>
  <si>
    <t>EARNEST_GOTCHALL</t>
  </si>
  <si>
    <t>EDWARDS_OGELSBY</t>
  </si>
  <si>
    <t>FALBO_JEROME</t>
  </si>
  <si>
    <t>FAY_JOHNSON (2008)</t>
  </si>
  <si>
    <t>FETTERHOFF_PALUSZEK</t>
  </si>
  <si>
    <t>FLEMING_GOHAGAN</t>
  </si>
  <si>
    <t>FORD_STANLEY</t>
  </si>
  <si>
    <t>FRAHM_BARDOL</t>
  </si>
  <si>
    <t>GALANTE_PEPE</t>
  </si>
  <si>
    <t>GERMANO_VICK</t>
  </si>
  <si>
    <t>HALEY_HUNTER</t>
  </si>
  <si>
    <t>HAMILTON_FEHR</t>
  </si>
  <si>
    <t>HAYWARD_WATSON</t>
  </si>
  <si>
    <t>HESLEY_NOVAK</t>
  </si>
  <si>
    <t>HIGGINS_HIGGINS</t>
  </si>
  <si>
    <t>HIGHTOWER_WHEELER</t>
  </si>
  <si>
    <t>JOHNSON_COTTER</t>
  </si>
  <si>
    <t>JOHNSON_HENDERSON</t>
  </si>
  <si>
    <t>JONES_JONES</t>
  </si>
  <si>
    <t>KANE_McGAINEY</t>
  </si>
  <si>
    <t>LAWRENCE_VROOM</t>
  </si>
  <si>
    <t>LEE_LEE</t>
  </si>
  <si>
    <t>MADDOX_DAVIS</t>
  </si>
  <si>
    <t>MEEKINS_SIMMS</t>
  </si>
  <si>
    <t>MILBOURNE_LOWE</t>
  </si>
  <si>
    <t>MILLIGAN_BAYT</t>
  </si>
  <si>
    <t>McCONNELL_SOLOMON</t>
  </si>
  <si>
    <t>McEWAN_KENT</t>
  </si>
  <si>
    <t>NICHOLLS_BURRELL</t>
  </si>
  <si>
    <t>OCASIO_SHER</t>
  </si>
  <si>
    <t>PEREIRA_WALTON</t>
  </si>
  <si>
    <t>REESE_SCHRINER</t>
  </si>
  <si>
    <t>RESTREPO_HOSTETLER</t>
  </si>
  <si>
    <t>RUTLEDGE_KENNELL</t>
  </si>
  <si>
    <t>SCOTT_WARD</t>
  </si>
  <si>
    <t>SELLENS_CAVAGNARO</t>
  </si>
  <si>
    <t>SHIVERS_WILLIAMS</t>
  </si>
  <si>
    <t>SMITH_SMITH</t>
  </si>
  <si>
    <t>SMOOT_SMOOT</t>
  </si>
  <si>
    <t>SPRATFORD_QUINN</t>
  </si>
  <si>
    <t>SPRATFORD_RIPLEY</t>
  </si>
  <si>
    <t>TURCHEN_WORRILOW</t>
  </si>
  <si>
    <t>TURNER_WHITEHEAD</t>
  </si>
  <si>
    <t>VEAL_MOREHEAD</t>
  </si>
  <si>
    <t>WILLIAMS_CAVEY</t>
  </si>
  <si>
    <t>WOODEN_COLLINS</t>
  </si>
  <si>
    <t>YIOULOS_PFEIFER</t>
  </si>
  <si>
    <t>FITZGERALD MONICA</t>
  </si>
  <si>
    <t>FITGERALD_BOOKER</t>
  </si>
  <si>
    <t>BOWDEN-CALHOUN_COUSIN</t>
  </si>
  <si>
    <t>HARRISON-DOUGLAS_TAYLOR</t>
  </si>
  <si>
    <t>REID_BRANTLEY</t>
  </si>
  <si>
    <t>BANDY KAYLA (2010)</t>
  </si>
  <si>
    <t>JEFFERSON QUINTINA (2007)</t>
  </si>
  <si>
    <t>JEFFERSON_SPRIGGS</t>
  </si>
  <si>
    <t>DANIELS NOVELLA</t>
  </si>
  <si>
    <t>TEAM</t>
  </si>
  <si>
    <t>T 1-10</t>
  </si>
  <si>
    <t>POS</t>
  </si>
  <si>
    <t>BONUS</t>
  </si>
  <si>
    <t>T 11-14</t>
  </si>
  <si>
    <t>OFF CUT</t>
  </si>
  <si>
    <t>T 1-14</t>
  </si>
  <si>
    <t>T w/ BONUS</t>
  </si>
  <si>
    <t>T 15-18</t>
  </si>
  <si>
    <t>T 1-18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</si>
</sst>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0.0000"/>
    <numFmt numFmtId="170" formatCode="&quot;$&quot;#,##0"/>
  </numFmts>
  <fonts count="43">
    <font>
      <sz val="10"/>
      <name val="Arial"/>
      <family val="0"/>
    </font>
    <font>
      <b/>
      <sz val="10"/>
      <name val="Arial"/>
      <family val="2"/>
    </font>
    <font>
      <sz val="8"/>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sz val="10"/>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rgb="FFFFCCFF"/>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33" borderId="0" xfId="0" applyFont="1" applyFill="1" applyAlignment="1">
      <alignment horizontal="center"/>
    </xf>
    <xf numFmtId="0" fontId="3" fillId="34" borderId="0" xfId="0" applyFont="1" applyFill="1" applyAlignment="1">
      <alignment horizontal="center"/>
    </xf>
    <xf numFmtId="0" fontId="0" fillId="0" borderId="0" xfId="0" applyFont="1" applyAlignment="1">
      <alignment horizontal="center"/>
    </xf>
    <xf numFmtId="3" fontId="1" fillId="33" borderId="0" xfId="0" applyNumberFormat="1" applyFont="1" applyFill="1" applyAlignment="1">
      <alignment horizontal="center"/>
    </xf>
    <xf numFmtId="3" fontId="3" fillId="34" borderId="0" xfId="0" applyNumberFormat="1" applyFont="1" applyFill="1" applyAlignment="1">
      <alignment horizontal="center"/>
    </xf>
    <xf numFmtId="3" fontId="1" fillId="0" borderId="0" xfId="0" applyNumberFormat="1" applyFont="1" applyAlignment="1">
      <alignment horizontal="center"/>
    </xf>
    <xf numFmtId="165" fontId="3" fillId="34" borderId="0" xfId="42" applyNumberFormat="1" applyFont="1" applyFill="1" applyAlignment="1">
      <alignment horizontal="center"/>
    </xf>
    <xf numFmtId="165" fontId="0" fillId="0" borderId="0" xfId="42" applyNumberFormat="1" applyFont="1" applyAlignment="1">
      <alignment horizontal="center"/>
    </xf>
    <xf numFmtId="165" fontId="1" fillId="0" borderId="0" xfId="42" applyNumberFormat="1" applyFont="1" applyAlignment="1">
      <alignment horizontal="center"/>
    </xf>
    <xf numFmtId="2" fontId="3" fillId="34" borderId="0" xfId="0" applyNumberFormat="1" applyFont="1" applyFill="1" applyAlignment="1">
      <alignment horizontal="center"/>
    </xf>
    <xf numFmtId="2" fontId="3" fillId="34" borderId="0" xfId="42" applyNumberFormat="1" applyFont="1" applyFill="1" applyAlignment="1">
      <alignment horizontal="center"/>
    </xf>
    <xf numFmtId="2" fontId="1" fillId="0" borderId="0" xfId="42" applyNumberFormat="1" applyFont="1" applyAlignment="1">
      <alignment horizontal="center"/>
    </xf>
    <xf numFmtId="3" fontId="3" fillId="34" borderId="0" xfId="42" applyNumberFormat="1" applyFont="1" applyFill="1" applyAlignment="1">
      <alignment horizontal="center"/>
    </xf>
    <xf numFmtId="0" fontId="1" fillId="0" borderId="0" xfId="0" applyFont="1" applyFill="1" applyAlignment="1">
      <alignment/>
    </xf>
    <xf numFmtId="0" fontId="1" fillId="0" borderId="0" xfId="0" applyFont="1" applyAlignment="1">
      <alignment/>
    </xf>
    <xf numFmtId="0" fontId="1" fillId="35" borderId="10" xfId="0" applyFont="1" applyFill="1" applyBorder="1" applyAlignment="1">
      <alignment/>
    </xf>
    <xf numFmtId="0" fontId="1" fillId="35" borderId="10" xfId="0" applyFont="1" applyFill="1" applyBorder="1" applyAlignment="1">
      <alignment horizontal="center"/>
    </xf>
    <xf numFmtId="2" fontId="1" fillId="35" borderId="10" xfId="0" applyNumberFormat="1" applyFont="1" applyFill="1" applyBorder="1" applyAlignment="1">
      <alignment horizontal="center"/>
    </xf>
    <xf numFmtId="2" fontId="1" fillId="0" borderId="0" xfId="0" applyNumberFormat="1" applyFont="1" applyAlignment="1">
      <alignment horizontal="center"/>
    </xf>
    <xf numFmtId="0" fontId="40" fillId="0" borderId="10" xfId="0" applyFont="1" applyFill="1" applyBorder="1" applyAlignment="1">
      <alignment/>
    </xf>
    <xf numFmtId="0" fontId="40" fillId="0" borderId="10" xfId="0" applyFont="1" applyFill="1" applyBorder="1" applyAlignment="1">
      <alignment horizontal="center"/>
    </xf>
    <xf numFmtId="2" fontId="40" fillId="0" borderId="10" xfId="42" applyNumberFormat="1" applyFont="1" applyFill="1" applyBorder="1" applyAlignment="1">
      <alignment horizontal="center"/>
    </xf>
    <xf numFmtId="2" fontId="40" fillId="0" borderId="10" xfId="0" applyNumberFormat="1" applyFont="1" applyFill="1" applyBorder="1" applyAlignment="1">
      <alignment horizontal="center"/>
    </xf>
    <xf numFmtId="0" fontId="40" fillId="0" borderId="0" xfId="0" applyFont="1" applyFill="1" applyAlignment="1">
      <alignment/>
    </xf>
    <xf numFmtId="3" fontId="40" fillId="0" borderId="10" xfId="42" applyNumberFormat="1" applyFont="1" applyFill="1" applyBorder="1" applyAlignment="1">
      <alignment horizontal="center"/>
    </xf>
    <xf numFmtId="3" fontId="1" fillId="35" borderId="10" xfId="0" applyNumberFormat="1" applyFont="1" applyFill="1" applyBorder="1" applyAlignment="1">
      <alignment horizontal="center"/>
    </xf>
    <xf numFmtId="3" fontId="1" fillId="0" borderId="0" xfId="42" applyNumberFormat="1" applyFont="1" applyAlignment="1">
      <alignment horizontal="center"/>
    </xf>
    <xf numFmtId="0" fontId="0" fillId="0" borderId="0" xfId="0" applyFont="1" applyAlignment="1">
      <alignment/>
    </xf>
    <xf numFmtId="2" fontId="1" fillId="0" borderId="0" xfId="0" applyNumberFormat="1" applyFont="1" applyAlignment="1">
      <alignment/>
    </xf>
    <xf numFmtId="0" fontId="0" fillId="0" borderId="0" xfId="56">
      <alignment/>
      <protection/>
    </xf>
    <xf numFmtId="2" fontId="0" fillId="0" borderId="0" xfId="56" applyNumberFormat="1">
      <alignment/>
      <protection/>
    </xf>
    <xf numFmtId="2" fontId="0" fillId="0" borderId="0" xfId="0" applyNumberFormat="1" applyAlignment="1">
      <alignment/>
    </xf>
    <xf numFmtId="2" fontId="0" fillId="0" borderId="0" xfId="0" applyNumberFormat="1" applyFont="1" applyAlignment="1">
      <alignment/>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41" fillId="0" borderId="0" xfId="0" applyFont="1" applyAlignment="1">
      <alignment horizontal="center"/>
    </xf>
    <xf numFmtId="1" fontId="1" fillId="0" borderId="0" xfId="0" applyNumberFormat="1" applyFont="1" applyAlignment="1">
      <alignment/>
    </xf>
    <xf numFmtId="1" fontId="0" fillId="0" borderId="0" xfId="0" applyNumberFormat="1" applyFont="1" applyAlignment="1">
      <alignment/>
    </xf>
    <xf numFmtId="1" fontId="41" fillId="0" borderId="0" xfId="0" applyNumberFormat="1" applyFont="1" applyAlignment="1">
      <alignment horizontal="center"/>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0" fontId="23" fillId="0" borderId="0" xfId="57">
      <alignment/>
      <protection/>
    </xf>
    <xf numFmtId="1" fontId="1" fillId="0" borderId="0" xfId="0" applyNumberFormat="1" applyFont="1" applyAlignment="1">
      <alignment horizontal="center"/>
    </xf>
    <xf numFmtId="2" fontId="0" fillId="0" borderId="0" xfId="0" applyNumberFormat="1" applyFont="1" applyAlignment="1">
      <alignment horizontal="center"/>
    </xf>
    <xf numFmtId="0" fontId="23" fillId="0" borderId="0" xfId="57" applyAlignment="1">
      <alignment horizontal="center"/>
      <protection/>
    </xf>
    <xf numFmtId="2" fontId="0" fillId="0" borderId="0" xfId="0" applyNumberFormat="1" applyAlignment="1">
      <alignment horizontal="center"/>
    </xf>
    <xf numFmtId="170" fontId="1" fillId="0" borderId="0" xfId="0" applyNumberFormat="1" applyFont="1" applyAlignment="1">
      <alignment/>
    </xf>
    <xf numFmtId="170" fontId="0" fillId="0" borderId="0" xfId="0" applyNumberFormat="1" applyAlignment="1">
      <alignment/>
    </xf>
    <xf numFmtId="170" fontId="0" fillId="0" borderId="0" xfId="0" applyNumberFormat="1" applyFont="1" applyAlignment="1">
      <alignment/>
    </xf>
    <xf numFmtId="43" fontId="1" fillId="0" borderId="10" xfId="42" applyNumberFormat="1" applyFont="1" applyFill="1" applyBorder="1" applyAlignment="1">
      <alignment horizontal="center"/>
    </xf>
    <xf numFmtId="165" fontId="1" fillId="0" borderId="10" xfId="42" applyNumberFormat="1" applyFont="1" applyFill="1" applyBorder="1" applyAlignment="1">
      <alignment horizontal="center"/>
    </xf>
    <xf numFmtId="2" fontId="1" fillId="0" borderId="10" xfId="0" applyNumberFormat="1"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3" fontId="1" fillId="0" borderId="10" xfId="0" applyNumberFormat="1" applyFont="1" applyFill="1" applyBorder="1" applyAlignment="1">
      <alignment horizontal="center"/>
    </xf>
    <xf numFmtId="4" fontId="1" fillId="0" borderId="10" xfId="0" applyNumberFormat="1" applyFont="1" applyFill="1" applyBorder="1" applyAlignment="1">
      <alignment horizontal="center"/>
    </xf>
    <xf numFmtId="3" fontId="40" fillId="0" borderId="10" xfId="42" applyNumberFormat="1" applyFont="1" applyFill="1" applyBorder="1" applyAlignment="1">
      <alignment horizontal="right"/>
    </xf>
    <xf numFmtId="165" fontId="40" fillId="0" borderId="10" xfId="42" applyNumberFormat="1" applyFont="1" applyFill="1" applyBorder="1" applyAlignment="1">
      <alignment horizontal="center"/>
    </xf>
    <xf numFmtId="3" fontId="40" fillId="0" borderId="10" xfId="42" applyNumberFormat="1" applyFont="1" applyFill="1" applyBorder="1" applyAlignment="1">
      <alignment/>
    </xf>
    <xf numFmtId="2" fontId="40" fillId="0" borderId="10" xfId="42" applyNumberFormat="1" applyFont="1" applyFill="1" applyBorder="1" applyAlignment="1">
      <alignment/>
    </xf>
    <xf numFmtId="3" fontId="1" fillId="35" borderId="10" xfId="0" applyNumberFormat="1" applyFont="1" applyFill="1" applyBorder="1" applyAlignment="1">
      <alignment horizontal="right"/>
    </xf>
    <xf numFmtId="3" fontId="1" fillId="35" borderId="10" xfId="0" applyNumberFormat="1" applyFont="1" applyFill="1" applyBorder="1" applyAlignment="1">
      <alignment/>
    </xf>
    <xf numFmtId="3" fontId="1" fillId="0" borderId="0" xfId="42" applyNumberFormat="1" applyFont="1" applyAlignment="1">
      <alignment horizontal="right"/>
    </xf>
    <xf numFmtId="3" fontId="1" fillId="0" borderId="0" xfId="42" applyNumberFormat="1" applyFont="1" applyAlignment="1">
      <alignment/>
    </xf>
    <xf numFmtId="43" fontId="1" fillId="0" borderId="10" xfId="42" applyNumberFormat="1" applyFont="1" applyFill="1" applyBorder="1" applyAlignment="1">
      <alignment/>
    </xf>
    <xf numFmtId="0" fontId="0" fillId="0" borderId="0" xfId="0" applyFont="1" applyFill="1" applyAlignment="1">
      <alignment/>
    </xf>
    <xf numFmtId="0" fontId="42" fillId="36" borderId="0" xfId="0" applyFont="1" applyFill="1" applyAlignment="1">
      <alignment horizontal="center"/>
    </xf>
    <xf numFmtId="2" fontId="42" fillId="36" borderId="0" xfId="0" applyNumberFormat="1" applyFont="1" applyFill="1" applyAlignment="1">
      <alignment horizontal="center"/>
    </xf>
    <xf numFmtId="0" fontId="42" fillId="36" borderId="0" xfId="0" applyFont="1" applyFill="1" applyAlignment="1">
      <alignment horizontal="center" wrapText="1" shrinkToFit="1"/>
    </xf>
    <xf numFmtId="2" fontId="42" fillId="36" borderId="0" xfId="0" applyNumberFormat="1" applyFont="1" applyFill="1" applyAlignment="1">
      <alignment horizontal="center" wrapText="1"/>
    </xf>
    <xf numFmtId="170" fontId="42" fillId="36" borderId="0" xfId="0" applyNumberFormat="1"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T296"/>
  <sheetViews>
    <sheetView tabSelected="1" zoomScale="85" zoomScaleNormal="85" zoomScalePageLayoutView="0" workbookViewId="0" topLeftCell="A1">
      <pane ySplit="1" topLeftCell="A2" activePane="bottomLeft" state="frozen"/>
      <selection pane="topLeft" activeCell="A1" sqref="A1"/>
      <selection pane="bottomLeft" activeCell="D5" sqref="D5"/>
    </sheetView>
  </sheetViews>
  <sheetFormatPr defaultColWidth="9.140625" defaultRowHeight="12.75"/>
  <cols>
    <col min="1" max="1" width="29.421875" style="0" bestFit="1" customWidth="1"/>
    <col min="2" max="6" width="4.00390625" style="0" customWidth="1"/>
    <col min="7" max="7" width="5.28125" style="0" bestFit="1" customWidth="1"/>
    <col min="8" max="8" width="6.57421875" style="34" bestFit="1" customWidth="1"/>
    <col min="9" max="9" width="5.00390625" style="2" bestFit="1" customWidth="1"/>
    <col min="10" max="10" width="6.00390625" style="2" customWidth="1"/>
    <col min="11" max="15" width="4.00390625" style="0" bestFit="1" customWidth="1"/>
    <col min="16" max="16" width="6.28125" style="0" bestFit="1" customWidth="1"/>
    <col min="17" max="17" width="6.57421875" style="34" bestFit="1" customWidth="1"/>
    <col min="18" max="18" width="6.28125" style="0" bestFit="1" customWidth="1"/>
    <col min="19" max="19" width="6.57421875" style="34" bestFit="1" customWidth="1"/>
    <col min="20" max="20" width="5.00390625" style="2" bestFit="1" customWidth="1"/>
    <col min="21" max="22" width="5.00390625" style="2" customWidth="1"/>
    <col min="23" max="23" width="7.57421875" style="0" bestFit="1" customWidth="1"/>
    <col min="24" max="27" width="4.28125" style="0" bestFit="1" customWidth="1"/>
    <col min="28" max="28" width="7.28125" style="0" bestFit="1" customWidth="1"/>
    <col min="29" max="29" width="7.57421875" style="34" bestFit="1" customWidth="1"/>
    <col min="30" max="30" width="6.28125" style="34" bestFit="1" customWidth="1"/>
    <col min="31" max="31" width="6.57421875" style="34" bestFit="1" customWidth="1"/>
    <col min="32" max="32" width="7.57421875" style="80" customWidth="1"/>
    <col min="33" max="33" width="5.00390625" style="2" bestFit="1" customWidth="1"/>
    <col min="34" max="34" width="4.7109375" style="2" bestFit="1" customWidth="1"/>
    <col min="36" max="39" width="4.28125" style="0" bestFit="1" customWidth="1"/>
    <col min="40" max="40" width="7.28125" style="0" bestFit="1" customWidth="1"/>
    <col min="41" max="41" width="6.57421875" style="0" bestFit="1" customWidth="1"/>
    <col min="42" max="42" width="6.28125" style="0" bestFit="1" customWidth="1"/>
    <col min="43" max="43" width="8.421875" style="0" bestFit="1" customWidth="1"/>
    <col min="44" max="44" width="7.57421875" style="2" bestFit="1" customWidth="1"/>
    <col min="45" max="45" width="5.00390625" style="2" bestFit="1" customWidth="1"/>
    <col min="46" max="46" width="6.7109375" style="82" bestFit="1" customWidth="1"/>
  </cols>
  <sheetData>
    <row r="1" spans="1:46" s="1" customFormat="1" ht="25.5">
      <c r="A1" s="101" t="s">
        <v>213</v>
      </c>
      <c r="B1" s="101">
        <v>1</v>
      </c>
      <c r="C1" s="101">
        <v>2</v>
      </c>
      <c r="D1" s="101">
        <v>3</v>
      </c>
      <c r="E1" s="101">
        <v>4</v>
      </c>
      <c r="F1" s="101">
        <v>5</v>
      </c>
      <c r="G1" s="101" t="s">
        <v>1</v>
      </c>
      <c r="H1" s="102" t="s">
        <v>140</v>
      </c>
      <c r="I1" s="101" t="s">
        <v>215</v>
      </c>
      <c r="J1" s="101"/>
      <c r="K1" s="101">
        <v>6</v>
      </c>
      <c r="L1" s="101">
        <v>7</v>
      </c>
      <c r="M1" s="101">
        <v>8</v>
      </c>
      <c r="N1" s="101">
        <v>9</v>
      </c>
      <c r="O1" s="101">
        <v>10</v>
      </c>
      <c r="P1" s="101" t="s">
        <v>2</v>
      </c>
      <c r="Q1" s="102" t="s">
        <v>140</v>
      </c>
      <c r="R1" s="101" t="s">
        <v>214</v>
      </c>
      <c r="S1" s="102" t="s">
        <v>140</v>
      </c>
      <c r="T1" s="101" t="s">
        <v>215</v>
      </c>
      <c r="U1" s="103" t="s">
        <v>218</v>
      </c>
      <c r="V1" s="101"/>
      <c r="W1" s="101"/>
      <c r="X1" s="101">
        <v>11</v>
      </c>
      <c r="Y1" s="101">
        <v>12</v>
      </c>
      <c r="Z1" s="101">
        <v>13</v>
      </c>
      <c r="AA1" s="101">
        <v>14</v>
      </c>
      <c r="AB1" s="101" t="s">
        <v>217</v>
      </c>
      <c r="AC1" s="102" t="s">
        <v>140</v>
      </c>
      <c r="AD1" s="102" t="s">
        <v>219</v>
      </c>
      <c r="AE1" s="102" t="s">
        <v>140</v>
      </c>
      <c r="AF1" s="104" t="s">
        <v>220</v>
      </c>
      <c r="AG1" s="101" t="s">
        <v>215</v>
      </c>
      <c r="AH1" s="103" t="s">
        <v>218</v>
      </c>
      <c r="AI1" s="101"/>
      <c r="AJ1" s="101">
        <v>15</v>
      </c>
      <c r="AK1" s="101">
        <v>16</v>
      </c>
      <c r="AL1" s="101">
        <v>17</v>
      </c>
      <c r="AM1" s="101">
        <v>18</v>
      </c>
      <c r="AN1" s="101" t="s">
        <v>221</v>
      </c>
      <c r="AO1" s="102" t="s">
        <v>140</v>
      </c>
      <c r="AP1" s="102" t="s">
        <v>222</v>
      </c>
      <c r="AQ1" s="102" t="s">
        <v>140</v>
      </c>
      <c r="AR1" s="104" t="s">
        <v>220</v>
      </c>
      <c r="AS1" s="101" t="s">
        <v>215</v>
      </c>
      <c r="AT1" s="105"/>
    </row>
    <row r="2" spans="1:46" s="17" customFormat="1" ht="13.5" customHeight="1">
      <c r="A2" s="17" t="s">
        <v>176</v>
      </c>
      <c r="B2" s="17">
        <f aca="true" t="shared" si="0" ref="B2:G2">SUM(B3:B4)</f>
        <v>469</v>
      </c>
      <c r="C2" s="17">
        <f t="shared" si="0"/>
        <v>453</v>
      </c>
      <c r="D2" s="17">
        <f t="shared" si="0"/>
        <v>442</v>
      </c>
      <c r="E2" s="17">
        <f t="shared" si="0"/>
        <v>487</v>
      </c>
      <c r="F2" s="17">
        <f t="shared" si="0"/>
        <v>487</v>
      </c>
      <c r="G2" s="17">
        <f t="shared" si="0"/>
        <v>2338</v>
      </c>
      <c r="H2" s="31">
        <f>AVERAGE(B2:F2)</f>
        <v>467.6</v>
      </c>
      <c r="I2" s="1">
        <v>3</v>
      </c>
      <c r="J2" s="1"/>
      <c r="K2" s="17">
        <f aca="true" t="shared" si="1" ref="K2:P2">SUM(K3:K4)</f>
        <v>436</v>
      </c>
      <c r="L2" s="17">
        <f t="shared" si="1"/>
        <v>469</v>
      </c>
      <c r="M2" s="17">
        <f t="shared" si="1"/>
        <v>419</v>
      </c>
      <c r="N2" s="17">
        <f t="shared" si="1"/>
        <v>473</v>
      </c>
      <c r="O2" s="17">
        <f t="shared" si="1"/>
        <v>498</v>
      </c>
      <c r="P2" s="17">
        <f t="shared" si="1"/>
        <v>2295</v>
      </c>
      <c r="Q2" s="31">
        <f>AVERAGE(K2:O2)</f>
        <v>459</v>
      </c>
      <c r="R2" s="17">
        <f>SUM(R3:R4)</f>
        <v>4633</v>
      </c>
      <c r="S2" s="31">
        <f>AVERAGE(B2:F2,K2:O2)</f>
        <v>463.3</v>
      </c>
      <c r="T2" s="1">
        <v>1</v>
      </c>
      <c r="U2" s="1"/>
      <c r="V2" s="1"/>
      <c r="X2" s="17">
        <f>SUM(X3:X4)</f>
        <v>418</v>
      </c>
      <c r="Y2" s="17">
        <f>SUM(Y3:Y4)</f>
        <v>454</v>
      </c>
      <c r="Z2" s="17">
        <f>SUM(Z3:Z4)</f>
        <v>398</v>
      </c>
      <c r="AA2" s="17">
        <f>SUM(AA3:AA4)</f>
        <v>438</v>
      </c>
      <c r="AB2" s="17">
        <f>SUM(AB3:AB4)</f>
        <v>1708</v>
      </c>
      <c r="AC2" s="31">
        <f>AVERAGE(B2:F2,K2:O2,X2:AA2)</f>
        <v>452.92857142857144</v>
      </c>
      <c r="AD2" s="61">
        <f>SUM(R2,AB2)</f>
        <v>6341</v>
      </c>
      <c r="AE2" s="31">
        <f>AVERAGE(B2:F2,K2:N2,O2,X2:AA2)</f>
        <v>452.92857142857144</v>
      </c>
      <c r="AF2" s="77">
        <f>SUM(AD2,AB5)</f>
        <v>6501</v>
      </c>
      <c r="AG2" s="1">
        <v>4</v>
      </c>
      <c r="AH2" s="1"/>
      <c r="AJ2" s="17">
        <f>SUM(AJ3:AJ4)</f>
        <v>512</v>
      </c>
      <c r="AK2" s="17">
        <f>SUM(AK3:AK4)</f>
        <v>502</v>
      </c>
      <c r="AL2" s="17">
        <f>SUM(AL3:AL4)</f>
        <v>435</v>
      </c>
      <c r="AM2" s="17">
        <f>SUM(AM3:AM4)</f>
        <v>479</v>
      </c>
      <c r="AN2" s="17">
        <f>SUM(AN3:AN4)</f>
        <v>1928</v>
      </c>
      <c r="AO2" s="31">
        <f>AVERAGE(B2:F2,K2:O2,X2:AA2,AJ2:AM2)</f>
        <v>459.3888888888889</v>
      </c>
      <c r="AP2" s="61">
        <f>SUM(AP3:AP4)</f>
        <v>8349</v>
      </c>
      <c r="AQ2" s="31">
        <f>AVERAGE(N2:R2,W2:Z2,AA2,AJ2:AM2)</f>
        <v>922.6153846153846</v>
      </c>
      <c r="AR2" s="77">
        <f>SUM(AF2,AN3:AN5)</f>
        <v>8709</v>
      </c>
      <c r="AS2" s="1">
        <v>1</v>
      </c>
      <c r="AT2" s="81">
        <v>4000</v>
      </c>
    </row>
    <row r="3" spans="1:43" ht="15">
      <c r="A3" t="s">
        <v>120</v>
      </c>
      <c r="B3" s="32">
        <v>190</v>
      </c>
      <c r="C3" s="32">
        <v>184</v>
      </c>
      <c r="D3" s="32">
        <v>172</v>
      </c>
      <c r="E3" s="32">
        <v>188</v>
      </c>
      <c r="F3" s="32">
        <v>190</v>
      </c>
      <c r="G3" s="32">
        <v>924</v>
      </c>
      <c r="H3" s="33">
        <v>184.8</v>
      </c>
      <c r="K3">
        <v>148</v>
      </c>
      <c r="L3">
        <v>222</v>
      </c>
      <c r="M3">
        <v>170</v>
      </c>
      <c r="N3">
        <v>228</v>
      </c>
      <c r="O3">
        <v>218</v>
      </c>
      <c r="P3">
        <v>986</v>
      </c>
      <c r="Q3" s="34">
        <v>197.2</v>
      </c>
      <c r="R3">
        <v>1910</v>
      </c>
      <c r="S3" s="35">
        <f>AVERAGE(B3:F3,K3:O3)</f>
        <v>191</v>
      </c>
      <c r="X3" s="39">
        <v>139</v>
      </c>
      <c r="Y3" s="39">
        <v>185</v>
      </c>
      <c r="Z3" s="39">
        <v>181</v>
      </c>
      <c r="AA3" s="39">
        <v>190</v>
      </c>
      <c r="AB3" s="39">
        <v>695</v>
      </c>
      <c r="AC3" s="39">
        <f>AVERAGE(X3:AA3)</f>
        <v>173.75</v>
      </c>
      <c r="AD3" s="62">
        <f>SUM(R3,AB3)</f>
        <v>2605</v>
      </c>
      <c r="AE3" s="35">
        <f>AVERAGE(B3:F3,K3:N3,O3,X3:AA3)</f>
        <v>186.07142857142858</v>
      </c>
      <c r="AF3" s="78"/>
      <c r="AJ3" s="64">
        <v>234</v>
      </c>
      <c r="AK3" s="64">
        <v>202</v>
      </c>
      <c r="AL3" s="64">
        <v>189</v>
      </c>
      <c r="AM3" s="64">
        <v>242</v>
      </c>
      <c r="AN3" s="64">
        <v>867</v>
      </c>
      <c r="AO3" s="64">
        <v>216.8</v>
      </c>
      <c r="AP3" s="64">
        <v>3492</v>
      </c>
      <c r="AQ3" s="34">
        <f>AP3/18</f>
        <v>194</v>
      </c>
    </row>
    <row r="4" spans="1:43" ht="15">
      <c r="A4" t="s">
        <v>87</v>
      </c>
      <c r="B4" s="32">
        <v>279</v>
      </c>
      <c r="C4" s="32">
        <v>269</v>
      </c>
      <c r="D4" s="32">
        <v>270</v>
      </c>
      <c r="E4" s="32">
        <v>299</v>
      </c>
      <c r="F4" s="32">
        <v>297</v>
      </c>
      <c r="G4" s="32">
        <v>1414</v>
      </c>
      <c r="H4" s="33">
        <v>282.8</v>
      </c>
      <c r="K4">
        <v>288</v>
      </c>
      <c r="L4">
        <v>247</v>
      </c>
      <c r="M4">
        <v>249</v>
      </c>
      <c r="N4">
        <v>245</v>
      </c>
      <c r="O4">
        <v>280</v>
      </c>
      <c r="P4">
        <v>1309</v>
      </c>
      <c r="Q4" s="34">
        <v>261.8</v>
      </c>
      <c r="R4">
        <v>2723</v>
      </c>
      <c r="S4" s="35">
        <f>AVERAGE(B4:F4,K4:O4)</f>
        <v>272.3</v>
      </c>
      <c r="X4" s="39">
        <v>279</v>
      </c>
      <c r="Y4" s="39">
        <v>269</v>
      </c>
      <c r="Z4" s="39">
        <v>217</v>
      </c>
      <c r="AA4" s="39">
        <v>248</v>
      </c>
      <c r="AB4" s="39">
        <v>1013</v>
      </c>
      <c r="AC4" s="59">
        <f>AVERAGE(X4:AA4)</f>
        <v>253.25</v>
      </c>
      <c r="AD4" s="62">
        <f>SUM(R4,AB4)</f>
        <v>3736</v>
      </c>
      <c r="AE4" s="35">
        <f>AVERAGE(B4:F4,K4:N4,O4,X4:AA4)</f>
        <v>266.85714285714283</v>
      </c>
      <c r="AF4" s="78"/>
      <c r="AJ4" s="64">
        <v>278</v>
      </c>
      <c r="AK4" s="64">
        <v>300</v>
      </c>
      <c r="AL4" s="64">
        <v>246</v>
      </c>
      <c r="AM4" s="64">
        <v>237</v>
      </c>
      <c r="AN4" s="64">
        <v>1061</v>
      </c>
      <c r="AO4" s="64">
        <v>265.3</v>
      </c>
      <c r="AP4" s="64">
        <v>4857</v>
      </c>
      <c r="AQ4" s="34">
        <f>AP4/18</f>
        <v>269.8333333333333</v>
      </c>
    </row>
    <row r="5" spans="2:42" ht="15">
      <c r="B5" s="32"/>
      <c r="C5" s="32"/>
      <c r="D5" s="32"/>
      <c r="E5" s="32"/>
      <c r="F5" s="32"/>
      <c r="G5" s="32"/>
      <c r="H5" s="33"/>
      <c r="S5" s="35"/>
      <c r="W5" s="17" t="s">
        <v>216</v>
      </c>
      <c r="X5" s="39">
        <v>60</v>
      </c>
      <c r="Y5" s="39">
        <v>80</v>
      </c>
      <c r="Z5" s="39">
        <v>20</v>
      </c>
      <c r="AA5" s="39">
        <v>0</v>
      </c>
      <c r="AB5" s="39">
        <v>160</v>
      </c>
      <c r="AC5" s="39"/>
      <c r="AD5" s="59"/>
      <c r="AE5" s="59"/>
      <c r="AF5" s="79"/>
      <c r="AJ5" s="64">
        <v>80</v>
      </c>
      <c r="AK5" s="64">
        <v>60</v>
      </c>
      <c r="AL5" s="64">
        <v>60</v>
      </c>
      <c r="AM5" s="64">
        <v>80</v>
      </c>
      <c r="AN5" s="64">
        <f>SUM(AJ5:AM5)</f>
        <v>280</v>
      </c>
      <c r="AO5" s="64"/>
      <c r="AP5" s="64"/>
    </row>
    <row r="7" spans="1:46" s="17" customFormat="1" ht="12.75">
      <c r="A7" s="17" t="s">
        <v>182</v>
      </c>
      <c r="B7" s="17">
        <f aca="true" t="shared" si="2" ref="B7:G7">SUM(B8:B9)</f>
        <v>479</v>
      </c>
      <c r="C7" s="17">
        <f t="shared" si="2"/>
        <v>358</v>
      </c>
      <c r="D7" s="17">
        <f t="shared" si="2"/>
        <v>460</v>
      </c>
      <c r="E7" s="17">
        <f t="shared" si="2"/>
        <v>407</v>
      </c>
      <c r="F7" s="17">
        <f t="shared" si="2"/>
        <v>526</v>
      </c>
      <c r="G7" s="17">
        <f t="shared" si="2"/>
        <v>2230</v>
      </c>
      <c r="H7" s="31">
        <f>AVERAGE(B7:F7)</f>
        <v>446</v>
      </c>
      <c r="I7" s="1">
        <v>9</v>
      </c>
      <c r="J7" s="1"/>
      <c r="K7" s="17">
        <f aca="true" t="shared" si="3" ref="K7:P7">SUM(K8:K9)</f>
        <v>481</v>
      </c>
      <c r="L7" s="17">
        <f t="shared" si="3"/>
        <v>407</v>
      </c>
      <c r="M7" s="17">
        <f t="shared" si="3"/>
        <v>551</v>
      </c>
      <c r="N7" s="17">
        <f t="shared" si="3"/>
        <v>450</v>
      </c>
      <c r="O7" s="17">
        <f t="shared" si="3"/>
        <v>462</v>
      </c>
      <c r="P7" s="17">
        <f t="shared" si="3"/>
        <v>2351</v>
      </c>
      <c r="Q7" s="31">
        <f>AVERAGE(K7:O7)</f>
        <v>470.2</v>
      </c>
      <c r="R7" s="17">
        <f>SUM(R8:R9)</f>
        <v>4581</v>
      </c>
      <c r="S7" s="31">
        <f>AVERAGE(B7:F7,K7:O7)</f>
        <v>458.1</v>
      </c>
      <c r="T7" s="1">
        <v>2</v>
      </c>
      <c r="U7" s="1"/>
      <c r="V7" s="1"/>
      <c r="X7" s="17">
        <f>SUM(X8:X10)</f>
        <v>405</v>
      </c>
      <c r="Y7" s="17">
        <f>SUM(Y8:Y9)</f>
        <v>478</v>
      </c>
      <c r="Z7" s="17">
        <f>SUM(Z8:Z9)</f>
        <v>390</v>
      </c>
      <c r="AA7" s="17">
        <f>SUM(AA8:AA9)</f>
        <v>473</v>
      </c>
      <c r="AB7" s="17">
        <f>SUM(AB8:AB9)</f>
        <v>1726</v>
      </c>
      <c r="AC7" s="31">
        <f>AVERAGE(X7:AA7)</f>
        <v>436.5</v>
      </c>
      <c r="AD7" s="61">
        <f>SUM(R7,AB7)</f>
        <v>6307</v>
      </c>
      <c r="AE7" s="31">
        <f>AVERAGE(B7:F7,K7:N7,O7,X7:AA7)</f>
        <v>451.92857142857144</v>
      </c>
      <c r="AF7" s="77">
        <f>SUM(AD7,AB10)</f>
        <v>6467</v>
      </c>
      <c r="AG7" s="1">
        <v>5</v>
      </c>
      <c r="AH7" s="1"/>
      <c r="AJ7" s="17">
        <f>SUM(AJ8:AJ9)</f>
        <v>446</v>
      </c>
      <c r="AK7" s="17">
        <f>SUM(AK8:AK9)</f>
        <v>445</v>
      </c>
      <c r="AL7" s="17">
        <f>SUM(AL8:AL9)</f>
        <v>476</v>
      </c>
      <c r="AM7" s="17">
        <f>SUM(AM8:AM9)</f>
        <v>483</v>
      </c>
      <c r="AN7" s="17">
        <f>SUM(AN8:AN9)</f>
        <v>1850</v>
      </c>
      <c r="AO7" s="31">
        <f>AVERAGE(B7:F7,K7:O7,X7:AA7,AJ7:AM7)</f>
        <v>454.27777777777777</v>
      </c>
      <c r="AP7" s="61">
        <f>SUM(AP8:AP9)</f>
        <v>8237</v>
      </c>
      <c r="AQ7" s="31">
        <f>AVERAGE(N7:R7,W7:Z7,AA7,AJ7:AM7)</f>
        <v>916.1692307692308</v>
      </c>
      <c r="AR7" s="77">
        <f>SUM(AP7,AN10)</f>
        <v>8517</v>
      </c>
      <c r="AS7" s="1">
        <v>2</v>
      </c>
      <c r="AT7" s="81">
        <v>2400</v>
      </c>
    </row>
    <row r="8" spans="1:43" ht="15">
      <c r="A8" t="s">
        <v>90</v>
      </c>
      <c r="B8" s="32">
        <v>243</v>
      </c>
      <c r="C8" s="32">
        <v>188</v>
      </c>
      <c r="D8" s="32">
        <v>202</v>
      </c>
      <c r="E8" s="32">
        <v>216</v>
      </c>
      <c r="F8" s="32">
        <v>248</v>
      </c>
      <c r="G8" s="32">
        <v>1097</v>
      </c>
      <c r="H8" s="33">
        <v>219.4</v>
      </c>
      <c r="I8" s="1"/>
      <c r="J8" s="1"/>
      <c r="K8">
        <v>280</v>
      </c>
      <c r="L8">
        <v>175</v>
      </c>
      <c r="M8">
        <v>277</v>
      </c>
      <c r="N8">
        <v>224</v>
      </c>
      <c r="O8">
        <v>235</v>
      </c>
      <c r="P8">
        <v>1191</v>
      </c>
      <c r="Q8" s="34">
        <v>238.2</v>
      </c>
      <c r="R8">
        <v>2288</v>
      </c>
      <c r="S8" s="35">
        <f>AVERAGE(B8:F8,K8:O8)</f>
        <v>228.8</v>
      </c>
      <c r="T8" s="1"/>
      <c r="U8" s="1"/>
      <c r="V8" s="1"/>
      <c r="X8" s="40">
        <v>157</v>
      </c>
      <c r="Y8" s="40">
        <v>199</v>
      </c>
      <c r="Z8" s="40">
        <v>189</v>
      </c>
      <c r="AA8" s="40">
        <v>257</v>
      </c>
      <c r="AB8" s="40">
        <v>802</v>
      </c>
      <c r="AC8" s="59">
        <f>AVERAGE(X8:AA8)</f>
        <v>200.5</v>
      </c>
      <c r="AD8" s="62">
        <f>SUM(R8,AB8)</f>
        <v>3090</v>
      </c>
      <c r="AE8" s="35">
        <f>AVERAGE(B8:F8,K8:N8,O8,X8:AA8)</f>
        <v>220.71428571428572</v>
      </c>
      <c r="AF8" s="78"/>
      <c r="AG8" s="1"/>
      <c r="AJ8" s="65">
        <v>222</v>
      </c>
      <c r="AK8" s="65">
        <v>245</v>
      </c>
      <c r="AL8" s="65">
        <v>217</v>
      </c>
      <c r="AM8" s="65">
        <v>237</v>
      </c>
      <c r="AN8" s="65">
        <v>921</v>
      </c>
      <c r="AO8" s="65">
        <v>230.3</v>
      </c>
      <c r="AP8" s="66">
        <v>4051</v>
      </c>
      <c r="AQ8" s="34">
        <f>AP8/18</f>
        <v>225.05555555555554</v>
      </c>
    </row>
    <row r="9" spans="1:43" ht="15">
      <c r="A9" t="s">
        <v>8</v>
      </c>
      <c r="B9" s="32">
        <v>236</v>
      </c>
      <c r="C9" s="32">
        <v>170</v>
      </c>
      <c r="D9" s="32">
        <v>258</v>
      </c>
      <c r="E9" s="32">
        <v>191</v>
      </c>
      <c r="F9" s="32">
        <v>278</v>
      </c>
      <c r="G9" s="32">
        <v>1133</v>
      </c>
      <c r="H9" s="33">
        <v>226.6</v>
      </c>
      <c r="K9">
        <v>201</v>
      </c>
      <c r="L9">
        <v>232</v>
      </c>
      <c r="M9">
        <v>274</v>
      </c>
      <c r="N9">
        <v>226</v>
      </c>
      <c r="O9">
        <v>227</v>
      </c>
      <c r="P9">
        <v>1160</v>
      </c>
      <c r="Q9" s="34">
        <v>232</v>
      </c>
      <c r="R9">
        <v>2293</v>
      </c>
      <c r="S9" s="35">
        <f>AVERAGE(B9:F9,K9:O9)</f>
        <v>229.3</v>
      </c>
      <c r="X9" s="40">
        <v>228</v>
      </c>
      <c r="Y9" s="40">
        <v>279</v>
      </c>
      <c r="Z9" s="40">
        <v>201</v>
      </c>
      <c r="AA9" s="40">
        <v>216</v>
      </c>
      <c r="AB9" s="40">
        <v>924</v>
      </c>
      <c r="AC9" s="59">
        <f>AVERAGE(X9:AA9)</f>
        <v>231</v>
      </c>
      <c r="AD9" s="62">
        <f>SUM(R9,AB9)</f>
        <v>3217</v>
      </c>
      <c r="AE9" s="35">
        <f>AVERAGE(B9:F9,K9:N9,O9,X9:AA9)</f>
        <v>229.78571428571428</v>
      </c>
      <c r="AF9" s="78"/>
      <c r="AJ9" s="65">
        <v>224</v>
      </c>
      <c r="AK9" s="65">
        <v>200</v>
      </c>
      <c r="AL9" s="65">
        <v>259</v>
      </c>
      <c r="AM9" s="65">
        <v>246</v>
      </c>
      <c r="AN9" s="65">
        <v>929</v>
      </c>
      <c r="AO9" s="65">
        <v>232.3</v>
      </c>
      <c r="AP9" s="66">
        <v>4186</v>
      </c>
      <c r="AQ9" s="34">
        <f>AP9/18</f>
        <v>232.55555555555554</v>
      </c>
    </row>
    <row r="10" spans="2:42" ht="15">
      <c r="B10" s="32"/>
      <c r="C10" s="32"/>
      <c r="D10" s="32"/>
      <c r="E10" s="32"/>
      <c r="F10" s="32"/>
      <c r="G10" s="32"/>
      <c r="H10" s="33"/>
      <c r="S10" s="35"/>
      <c r="W10" s="17" t="s">
        <v>216</v>
      </c>
      <c r="X10" s="40">
        <v>20</v>
      </c>
      <c r="Y10" s="40">
        <v>60</v>
      </c>
      <c r="Z10" s="40">
        <v>0</v>
      </c>
      <c r="AA10" s="40">
        <v>80</v>
      </c>
      <c r="AB10" s="40">
        <v>160</v>
      </c>
      <c r="AC10" s="59"/>
      <c r="AD10" s="59"/>
      <c r="AE10" s="59"/>
      <c r="AF10" s="79"/>
      <c r="AJ10" s="65">
        <v>80</v>
      </c>
      <c r="AK10" s="65">
        <v>60</v>
      </c>
      <c r="AL10" s="65">
        <v>60</v>
      </c>
      <c r="AM10" s="65">
        <v>80</v>
      </c>
      <c r="AN10" s="65">
        <v>280</v>
      </c>
      <c r="AO10" s="65"/>
      <c r="AP10" s="66"/>
    </row>
    <row r="12" spans="1:46" s="17" customFormat="1" ht="12.75">
      <c r="A12" s="17" t="s">
        <v>149</v>
      </c>
      <c r="B12" s="17">
        <f aca="true" t="shared" si="4" ref="B12:G12">SUM(B13:B14)</f>
        <v>436</v>
      </c>
      <c r="C12" s="17">
        <f t="shared" si="4"/>
        <v>426</v>
      </c>
      <c r="D12" s="17">
        <f t="shared" si="4"/>
        <v>456</v>
      </c>
      <c r="E12" s="17">
        <f t="shared" si="4"/>
        <v>414</v>
      </c>
      <c r="F12" s="17">
        <f t="shared" si="4"/>
        <v>514</v>
      </c>
      <c r="G12" s="17">
        <f t="shared" si="4"/>
        <v>2246</v>
      </c>
      <c r="H12" s="31">
        <f>AVERAGE(B12:F12)</f>
        <v>449.2</v>
      </c>
      <c r="I12" s="1">
        <v>7</v>
      </c>
      <c r="J12" s="1"/>
      <c r="K12" s="17">
        <f aca="true" t="shared" si="5" ref="K12:P12">SUM(K13:K14)</f>
        <v>489</v>
      </c>
      <c r="L12" s="17">
        <f t="shared" si="5"/>
        <v>416</v>
      </c>
      <c r="M12" s="17">
        <f t="shared" si="5"/>
        <v>533</v>
      </c>
      <c r="N12" s="17">
        <f t="shared" si="5"/>
        <v>397</v>
      </c>
      <c r="O12" s="17">
        <f t="shared" si="5"/>
        <v>499</v>
      </c>
      <c r="P12" s="17">
        <f t="shared" si="5"/>
        <v>2334</v>
      </c>
      <c r="Q12" s="31">
        <f>AVERAGE(K12:O12)</f>
        <v>466.8</v>
      </c>
      <c r="R12" s="17">
        <f>SUM(R13:R14)</f>
        <v>4580</v>
      </c>
      <c r="S12" s="31">
        <f>AVERAGE(B12:F12,K12:O12)</f>
        <v>458</v>
      </c>
      <c r="T12" s="1">
        <v>3</v>
      </c>
      <c r="U12" s="1"/>
      <c r="V12" s="1"/>
      <c r="X12" s="17">
        <f>SUM(X13:X15)</f>
        <v>520</v>
      </c>
      <c r="Y12" s="17">
        <f>SUM(Y13:Y14)</f>
        <v>437</v>
      </c>
      <c r="Z12" s="17">
        <f>SUM(Z13:Z14)</f>
        <v>410</v>
      </c>
      <c r="AA12" s="17">
        <f>SUM(AA13:AA14)</f>
        <v>490</v>
      </c>
      <c r="AB12" s="17">
        <f>SUM(AB13:AB14)</f>
        <v>1797</v>
      </c>
      <c r="AC12" s="31">
        <f>AVERAGE(X12:AA12)</f>
        <v>464.25</v>
      </c>
      <c r="AD12" s="61">
        <f>SUM(R12,AB12)</f>
        <v>6377</v>
      </c>
      <c r="AE12" s="31">
        <f>AVERAGE(B12:F12,K12:N12,O12,X12:AA12)</f>
        <v>459.7857142857143</v>
      </c>
      <c r="AF12" s="77">
        <f>SUM(AD12,AB15)</f>
        <v>6637</v>
      </c>
      <c r="AG12" s="1">
        <v>1</v>
      </c>
      <c r="AH12" s="1"/>
      <c r="AJ12" s="17">
        <f>SUM(AJ13:AJ14)</f>
        <v>502</v>
      </c>
      <c r="AK12" s="17">
        <f>SUM(AK13:AK14)</f>
        <v>443</v>
      </c>
      <c r="AL12" s="17">
        <f>SUM(AL13:AL14)</f>
        <v>421</v>
      </c>
      <c r="AM12" s="17">
        <f>SUM(AM13:AM14)</f>
        <v>413</v>
      </c>
      <c r="AN12" s="17">
        <f>SUM(AN13:AN14)</f>
        <v>1779</v>
      </c>
      <c r="AO12" s="31">
        <f>AVERAGE(B12:F12,K12:O12,X12:AA12,AJ12:AM12)</f>
        <v>456.44444444444446</v>
      </c>
      <c r="AP12" s="61">
        <f>SUM(AP13:AP14)</f>
        <v>8256</v>
      </c>
      <c r="AQ12" s="31">
        <f>AVERAGE(N12:R12,W12:Z12,AA12,AJ12:AM12)</f>
        <v>916.3692307692307</v>
      </c>
      <c r="AR12" s="77">
        <f>SUM(AP12,AN15)</f>
        <v>8516</v>
      </c>
      <c r="AS12" s="1">
        <v>3</v>
      </c>
      <c r="AT12" s="81">
        <v>1350</v>
      </c>
    </row>
    <row r="13" spans="1:43" ht="15">
      <c r="A13" t="s">
        <v>22</v>
      </c>
      <c r="B13" s="32">
        <v>233</v>
      </c>
      <c r="C13" s="32">
        <v>222</v>
      </c>
      <c r="D13" s="32">
        <v>200</v>
      </c>
      <c r="E13" s="32">
        <v>201</v>
      </c>
      <c r="F13" s="32">
        <v>216</v>
      </c>
      <c r="G13" s="32">
        <v>1072</v>
      </c>
      <c r="H13" s="33">
        <v>214.4</v>
      </c>
      <c r="K13">
        <v>258</v>
      </c>
      <c r="L13">
        <v>242</v>
      </c>
      <c r="M13">
        <v>276</v>
      </c>
      <c r="N13">
        <v>226</v>
      </c>
      <c r="O13">
        <v>213</v>
      </c>
      <c r="P13">
        <v>1215</v>
      </c>
      <c r="Q13" s="34">
        <v>243</v>
      </c>
      <c r="R13">
        <v>2287</v>
      </c>
      <c r="S13" s="35">
        <f>AVERAGE(B13:F13,K13:O13)</f>
        <v>228.7</v>
      </c>
      <c r="X13" s="36">
        <v>212</v>
      </c>
      <c r="Y13" s="36">
        <v>204</v>
      </c>
      <c r="Z13" s="36">
        <v>185</v>
      </c>
      <c r="AA13" s="36">
        <v>211</v>
      </c>
      <c r="AB13" s="36">
        <v>812</v>
      </c>
      <c r="AC13" s="59">
        <f>AVERAGE(X13:AA13)</f>
        <v>203</v>
      </c>
      <c r="AD13" s="62">
        <f>SUM(R13,AB13)</f>
        <v>3099</v>
      </c>
      <c r="AE13" s="35">
        <f>AVERAGE(B13:F13,K13:N13,O13,X13:AA13)</f>
        <v>221.35714285714286</v>
      </c>
      <c r="AF13" s="78"/>
      <c r="AJ13" s="67">
        <v>288</v>
      </c>
      <c r="AK13" s="67">
        <v>192</v>
      </c>
      <c r="AL13" s="67">
        <v>215</v>
      </c>
      <c r="AM13" s="67">
        <v>214</v>
      </c>
      <c r="AN13" s="67">
        <v>909</v>
      </c>
      <c r="AO13" s="67">
        <v>227.3</v>
      </c>
      <c r="AP13" s="67">
        <v>4028</v>
      </c>
      <c r="AQ13" s="34">
        <f>AP13/18</f>
        <v>223.77777777777777</v>
      </c>
    </row>
    <row r="14" spans="1:43" ht="15">
      <c r="A14" t="s">
        <v>50</v>
      </c>
      <c r="B14" s="32">
        <v>203</v>
      </c>
      <c r="C14" s="32">
        <v>204</v>
      </c>
      <c r="D14" s="32">
        <v>256</v>
      </c>
      <c r="E14" s="32">
        <v>213</v>
      </c>
      <c r="F14" s="32">
        <v>298</v>
      </c>
      <c r="G14" s="32">
        <v>1174</v>
      </c>
      <c r="H14" s="33">
        <v>234.8</v>
      </c>
      <c r="K14">
        <v>231</v>
      </c>
      <c r="L14">
        <v>174</v>
      </c>
      <c r="M14">
        <v>257</v>
      </c>
      <c r="N14">
        <v>171</v>
      </c>
      <c r="O14">
        <v>286</v>
      </c>
      <c r="P14">
        <v>1119</v>
      </c>
      <c r="Q14" s="34">
        <v>223.8</v>
      </c>
      <c r="R14">
        <v>2293</v>
      </c>
      <c r="S14" s="35">
        <f>AVERAGE(B14:F14,K14:O14)</f>
        <v>229.3</v>
      </c>
      <c r="X14" s="36">
        <v>248</v>
      </c>
      <c r="Y14" s="36">
        <v>233</v>
      </c>
      <c r="Z14" s="36">
        <v>225</v>
      </c>
      <c r="AA14" s="36">
        <v>279</v>
      </c>
      <c r="AB14" s="36">
        <v>985</v>
      </c>
      <c r="AC14" s="59">
        <f>AVERAGE(X14:AA14)</f>
        <v>246.25</v>
      </c>
      <c r="AD14" s="62">
        <f>SUM(R14,AB14)</f>
        <v>3278</v>
      </c>
      <c r="AE14" s="35">
        <f>AVERAGE(B14:F14,K14:N14,O14,X14:AA14)</f>
        <v>234.14285714285714</v>
      </c>
      <c r="AF14" s="78"/>
      <c r="AJ14" s="67">
        <v>214</v>
      </c>
      <c r="AK14" s="67">
        <v>251</v>
      </c>
      <c r="AL14" s="67">
        <v>206</v>
      </c>
      <c r="AM14" s="67">
        <v>199</v>
      </c>
      <c r="AN14" s="67">
        <v>870</v>
      </c>
      <c r="AO14" s="67">
        <v>217.5</v>
      </c>
      <c r="AP14" s="67">
        <v>4228</v>
      </c>
      <c r="AQ14" s="34">
        <f>AP14/18</f>
        <v>234.88888888888889</v>
      </c>
    </row>
    <row r="15" spans="2:42" ht="14.25" customHeight="1">
      <c r="B15" s="32"/>
      <c r="C15" s="32"/>
      <c r="D15" s="32"/>
      <c r="E15" s="32"/>
      <c r="F15" s="32"/>
      <c r="G15" s="32"/>
      <c r="H15" s="33"/>
      <c r="S15" s="35"/>
      <c r="W15" s="17" t="s">
        <v>216</v>
      </c>
      <c r="X15" s="36">
        <v>60</v>
      </c>
      <c r="Y15" s="36">
        <v>60</v>
      </c>
      <c r="Z15" s="36">
        <v>80</v>
      </c>
      <c r="AA15" s="36">
        <v>60</v>
      </c>
      <c r="AB15" s="36">
        <v>260</v>
      </c>
      <c r="AC15" s="59"/>
      <c r="AD15" s="59"/>
      <c r="AE15" s="59"/>
      <c r="AF15" s="79"/>
      <c r="AJ15" s="67">
        <v>220</v>
      </c>
      <c r="AK15" s="67">
        <v>20</v>
      </c>
      <c r="AL15" s="67">
        <v>20</v>
      </c>
      <c r="AM15" s="67">
        <v>0</v>
      </c>
      <c r="AN15" s="67">
        <v>260</v>
      </c>
      <c r="AO15" s="67"/>
      <c r="AP15" s="67"/>
    </row>
    <row r="17" spans="1:46" s="17" customFormat="1" ht="12.75">
      <c r="A17" s="17" t="s">
        <v>165</v>
      </c>
      <c r="B17" s="17">
        <f aca="true" t="shared" si="6" ref="B17:G17">SUM(B18:B19)</f>
        <v>459</v>
      </c>
      <c r="C17" s="17">
        <f t="shared" si="6"/>
        <v>501</v>
      </c>
      <c r="D17" s="17">
        <f t="shared" si="6"/>
        <v>461</v>
      </c>
      <c r="E17" s="17">
        <f t="shared" si="6"/>
        <v>448</v>
      </c>
      <c r="F17" s="17">
        <f t="shared" si="6"/>
        <v>503</v>
      </c>
      <c r="G17" s="17">
        <f t="shared" si="6"/>
        <v>2372</v>
      </c>
      <c r="H17" s="31">
        <f>AVERAGE(B17:F17)</f>
        <v>474.4</v>
      </c>
      <c r="I17" s="1">
        <v>2</v>
      </c>
      <c r="J17" s="1"/>
      <c r="K17" s="17">
        <f aca="true" t="shared" si="7" ref="K17:P17">SUM(K18:K19)</f>
        <v>491</v>
      </c>
      <c r="L17" s="17">
        <f t="shared" si="7"/>
        <v>409</v>
      </c>
      <c r="M17" s="17">
        <f t="shared" si="7"/>
        <v>452</v>
      </c>
      <c r="N17" s="17">
        <f t="shared" si="7"/>
        <v>396</v>
      </c>
      <c r="O17" s="17">
        <f t="shared" si="7"/>
        <v>437</v>
      </c>
      <c r="P17" s="17">
        <f t="shared" si="7"/>
        <v>2185</v>
      </c>
      <c r="Q17" s="31">
        <f>AVERAGE(K17:O17)</f>
        <v>437</v>
      </c>
      <c r="R17" s="17">
        <f>SUM(R18:R19)</f>
        <v>4557</v>
      </c>
      <c r="S17" s="31">
        <f>AVERAGE(B17:F17,K17:O17)</f>
        <v>455.7</v>
      </c>
      <c r="T17" s="1">
        <v>5</v>
      </c>
      <c r="U17" s="1"/>
      <c r="V17" s="1"/>
      <c r="X17" s="17">
        <f>SUM(X18:X20)</f>
        <v>443</v>
      </c>
      <c r="Y17" s="17">
        <f>SUM(Y18:Y19)</f>
        <v>439</v>
      </c>
      <c r="Z17" s="17">
        <f>SUM(Z18:Z19)</f>
        <v>405</v>
      </c>
      <c r="AA17" s="17">
        <f>SUM(AA18:AA19)</f>
        <v>436</v>
      </c>
      <c r="AB17" s="17">
        <f>SUM(AB18:AB19)</f>
        <v>1723</v>
      </c>
      <c r="AC17" s="31">
        <f>AVERAGE(X17:AA17)</f>
        <v>430.75</v>
      </c>
      <c r="AD17" s="61">
        <f>SUM(R17,AB17)</f>
        <v>6280</v>
      </c>
      <c r="AE17" s="31">
        <f>AVERAGE(B17:F17,K17:N17,O17,X17:AA17)</f>
        <v>448.57142857142856</v>
      </c>
      <c r="AF17" s="77">
        <f>SUM(AD17,AB20)</f>
        <v>6420</v>
      </c>
      <c r="AG17" s="1">
        <v>7</v>
      </c>
      <c r="AH17" s="1"/>
      <c r="AJ17" s="17">
        <f>SUM(AJ18:AJ19)</f>
        <v>440</v>
      </c>
      <c r="AK17" s="17">
        <f>SUM(AK18:AK19)</f>
        <v>441</v>
      </c>
      <c r="AL17" s="17">
        <f>SUM(AL18:AL19)</f>
        <v>442</v>
      </c>
      <c r="AM17" s="17">
        <f>SUM(AM18:AM19)</f>
        <v>458</v>
      </c>
      <c r="AN17" s="17">
        <f>SUM(AN18:AN19)</f>
        <v>1781</v>
      </c>
      <c r="AO17" s="31">
        <f>AVERAGE(B17:F17,K17:O17,X17:AA17,AJ17:AM17)</f>
        <v>447.8333333333333</v>
      </c>
      <c r="AP17" s="61">
        <f>SUM(AP18:AP19)</f>
        <v>8141</v>
      </c>
      <c r="AQ17" s="31">
        <f>AVERAGE(N17:R17,W17:Z17,AA17,AJ17:AM17)</f>
        <v>885.8461538461538</v>
      </c>
      <c r="AR17" s="77">
        <f>SUM(AP17,AN20)</f>
        <v>8461</v>
      </c>
      <c r="AS17" s="1">
        <v>4</v>
      </c>
      <c r="AT17" s="81">
        <v>1100</v>
      </c>
    </row>
    <row r="18" spans="1:43" ht="15">
      <c r="A18" t="s">
        <v>49</v>
      </c>
      <c r="B18" s="32">
        <v>194</v>
      </c>
      <c r="C18" s="32">
        <v>223</v>
      </c>
      <c r="D18" s="32">
        <v>171</v>
      </c>
      <c r="E18" s="32">
        <v>190</v>
      </c>
      <c r="F18" s="32">
        <v>235</v>
      </c>
      <c r="G18" s="32">
        <v>1013</v>
      </c>
      <c r="H18" s="33">
        <v>202.6</v>
      </c>
      <c r="K18">
        <v>192</v>
      </c>
      <c r="L18">
        <v>188</v>
      </c>
      <c r="M18">
        <v>214</v>
      </c>
      <c r="N18">
        <v>200</v>
      </c>
      <c r="O18">
        <v>247</v>
      </c>
      <c r="P18">
        <v>1041</v>
      </c>
      <c r="Q18" s="34">
        <v>208.2</v>
      </c>
      <c r="R18">
        <v>2054</v>
      </c>
      <c r="S18" s="35">
        <f>AVERAGE(B18:F18,K18:O18)</f>
        <v>205.4</v>
      </c>
      <c r="X18" s="42">
        <v>206</v>
      </c>
      <c r="Y18" s="42">
        <v>194</v>
      </c>
      <c r="Z18" s="42">
        <v>180</v>
      </c>
      <c r="AA18" s="42">
        <v>168</v>
      </c>
      <c r="AB18" s="42">
        <v>748</v>
      </c>
      <c r="AC18" s="59">
        <f>AVERAGE(X18:AA18)</f>
        <v>187</v>
      </c>
      <c r="AD18" s="62">
        <f>SUM(R18,AB18)</f>
        <v>2802</v>
      </c>
      <c r="AE18" s="35">
        <f>AVERAGE(B18:F18,K18:N18,O18,X18:AA18)</f>
        <v>200.14285714285714</v>
      </c>
      <c r="AF18" s="78"/>
      <c r="AJ18" s="68">
        <v>182</v>
      </c>
      <c r="AK18" s="68">
        <v>199</v>
      </c>
      <c r="AL18" s="68">
        <v>221</v>
      </c>
      <c r="AM18" s="68">
        <v>248</v>
      </c>
      <c r="AN18" s="68">
        <v>850</v>
      </c>
      <c r="AO18" s="68">
        <v>212.5</v>
      </c>
      <c r="AP18" s="68">
        <v>3672</v>
      </c>
      <c r="AQ18" s="34">
        <f>AP18/18</f>
        <v>204</v>
      </c>
    </row>
    <row r="19" spans="1:43" ht="15">
      <c r="A19" t="s">
        <v>97</v>
      </c>
      <c r="B19" s="32">
        <v>265</v>
      </c>
      <c r="C19" s="32">
        <v>278</v>
      </c>
      <c r="D19" s="32">
        <v>290</v>
      </c>
      <c r="E19" s="32">
        <v>258</v>
      </c>
      <c r="F19" s="32">
        <v>268</v>
      </c>
      <c r="G19" s="32">
        <v>1359</v>
      </c>
      <c r="H19" s="33">
        <v>271.8</v>
      </c>
      <c r="K19">
        <v>299</v>
      </c>
      <c r="L19">
        <v>221</v>
      </c>
      <c r="M19">
        <v>238</v>
      </c>
      <c r="N19">
        <v>196</v>
      </c>
      <c r="O19">
        <v>190</v>
      </c>
      <c r="P19">
        <v>1144</v>
      </c>
      <c r="Q19" s="34">
        <v>228.8</v>
      </c>
      <c r="R19">
        <v>2503</v>
      </c>
      <c r="S19" s="35">
        <f>AVERAGE(B19:F19,K19:O19)</f>
        <v>250.3</v>
      </c>
      <c r="X19" s="42">
        <v>237</v>
      </c>
      <c r="Y19" s="42">
        <v>245</v>
      </c>
      <c r="Z19" s="42">
        <v>225</v>
      </c>
      <c r="AA19" s="42">
        <v>268</v>
      </c>
      <c r="AB19" s="42">
        <v>975</v>
      </c>
      <c r="AC19" s="59">
        <f>AVERAGE(X19:AA19)</f>
        <v>243.75</v>
      </c>
      <c r="AD19" s="62">
        <f>SUM(R19,AB19)</f>
        <v>3478</v>
      </c>
      <c r="AE19" s="35">
        <f>AVERAGE(B19:F19,K19:N19,O19,X19:AA19)</f>
        <v>248.42857142857142</v>
      </c>
      <c r="AF19" s="78"/>
      <c r="AJ19" s="68">
        <v>258</v>
      </c>
      <c r="AK19" s="68">
        <v>242</v>
      </c>
      <c r="AL19" s="68">
        <v>221</v>
      </c>
      <c r="AM19" s="68">
        <v>210</v>
      </c>
      <c r="AN19" s="68">
        <v>931</v>
      </c>
      <c r="AO19" s="68">
        <v>232.8</v>
      </c>
      <c r="AP19" s="68">
        <v>4469</v>
      </c>
      <c r="AQ19" s="34">
        <f>AP19/18</f>
        <v>248.27777777777777</v>
      </c>
    </row>
    <row r="20" spans="2:42" ht="15">
      <c r="B20" s="32"/>
      <c r="C20" s="32"/>
      <c r="D20" s="32"/>
      <c r="E20" s="32"/>
      <c r="F20" s="32"/>
      <c r="G20" s="32"/>
      <c r="H20" s="33"/>
      <c r="S20" s="35"/>
      <c r="W20" s="17" t="s">
        <v>216</v>
      </c>
      <c r="X20" s="42">
        <v>0</v>
      </c>
      <c r="Y20" s="42">
        <v>60</v>
      </c>
      <c r="Z20" s="42">
        <v>20</v>
      </c>
      <c r="AA20" s="42">
        <v>60</v>
      </c>
      <c r="AB20" s="42">
        <v>140</v>
      </c>
      <c r="AC20" s="59"/>
      <c r="AD20" s="59"/>
      <c r="AE20" s="59"/>
      <c r="AF20" s="79"/>
      <c r="AJ20" s="68">
        <v>160</v>
      </c>
      <c r="AK20" s="68">
        <v>20</v>
      </c>
      <c r="AL20" s="68">
        <v>60</v>
      </c>
      <c r="AM20" s="68">
        <v>80</v>
      </c>
      <c r="AN20" s="68">
        <v>320</v>
      </c>
      <c r="AO20" s="68"/>
      <c r="AP20" s="68"/>
    </row>
    <row r="22" spans="1:46" s="17" customFormat="1" ht="12.75">
      <c r="A22" s="17" t="s">
        <v>211</v>
      </c>
      <c r="B22" s="17">
        <f aca="true" t="shared" si="8" ref="B22:G22">SUM(B23:B24)</f>
        <v>427</v>
      </c>
      <c r="C22" s="17">
        <f t="shared" si="8"/>
        <v>441</v>
      </c>
      <c r="D22" s="17">
        <f t="shared" si="8"/>
        <v>507</v>
      </c>
      <c r="E22" s="17">
        <f t="shared" si="8"/>
        <v>402</v>
      </c>
      <c r="F22" s="17">
        <f t="shared" si="8"/>
        <v>423</v>
      </c>
      <c r="G22" s="17">
        <f t="shared" si="8"/>
        <v>2200</v>
      </c>
      <c r="H22" s="31">
        <f>AVERAGE(B22:F22)</f>
        <v>440</v>
      </c>
      <c r="I22" s="1">
        <v>13</v>
      </c>
      <c r="J22" s="1"/>
      <c r="K22" s="17">
        <f aca="true" t="shared" si="9" ref="K22:P22">SUM(K23:K24)</f>
        <v>427</v>
      </c>
      <c r="L22" s="17">
        <f t="shared" si="9"/>
        <v>486</v>
      </c>
      <c r="M22" s="17">
        <f t="shared" si="9"/>
        <v>465</v>
      </c>
      <c r="N22" s="17">
        <f t="shared" si="9"/>
        <v>458</v>
      </c>
      <c r="O22" s="17">
        <f t="shared" si="9"/>
        <v>402</v>
      </c>
      <c r="P22" s="17">
        <f t="shared" si="9"/>
        <v>2238</v>
      </c>
      <c r="Q22" s="31">
        <f>AVERAGE(K22:O22)</f>
        <v>447.6</v>
      </c>
      <c r="R22" s="17">
        <f>SUM(R23:R24)</f>
        <v>4438</v>
      </c>
      <c r="S22" s="31">
        <f>AVERAGE(B22:F22,K22:O22)</f>
        <v>443.8</v>
      </c>
      <c r="T22" s="1">
        <v>10</v>
      </c>
      <c r="U22" s="1"/>
      <c r="V22" s="1"/>
      <c r="X22" s="17">
        <f>SUM(X23:X25)</f>
        <v>526</v>
      </c>
      <c r="Y22" s="17">
        <f>SUM(Y23:Y24)</f>
        <v>417</v>
      </c>
      <c r="Z22" s="17">
        <f>SUM(Z23:Z24)</f>
        <v>462</v>
      </c>
      <c r="AA22" s="17">
        <f>SUM(AA23:AA24)</f>
        <v>426</v>
      </c>
      <c r="AB22" s="17">
        <f>SUM(AB23:AB24)</f>
        <v>1751</v>
      </c>
      <c r="AC22" s="31">
        <f>AVERAGE(X22:AA22)</f>
        <v>457.75</v>
      </c>
      <c r="AD22" s="61">
        <f>SUM(R22,AB22)</f>
        <v>6189</v>
      </c>
      <c r="AE22" s="31">
        <f>AVERAGE(B22:F22,K22:N22,O22,X22:AA22)</f>
        <v>447.7857142857143</v>
      </c>
      <c r="AF22" s="77">
        <f>SUM(AD22,AB25)</f>
        <v>6449</v>
      </c>
      <c r="AG22" s="1">
        <v>6</v>
      </c>
      <c r="AH22" s="1"/>
      <c r="AJ22" s="17">
        <f>SUM(AJ23:AJ24)</f>
        <v>460</v>
      </c>
      <c r="AK22" s="17">
        <f>SUM(AK23:AK24)</f>
        <v>396</v>
      </c>
      <c r="AL22" s="17">
        <f>SUM(AL23:AL24)</f>
        <v>465</v>
      </c>
      <c r="AM22" s="17">
        <f>SUM(AM23:AM24)</f>
        <v>419</v>
      </c>
      <c r="AN22" s="17">
        <f>SUM(AN23:AN24)</f>
        <v>1740</v>
      </c>
      <c r="AO22" s="31">
        <f>AVERAGE(B22:F22,K22:O22,X22:AA22,AJ22:AM22)</f>
        <v>444.94444444444446</v>
      </c>
      <c r="AP22" s="61">
        <f>SUM(AP23:AP24)</f>
        <v>8069</v>
      </c>
      <c r="AQ22" s="31">
        <f>AVERAGE(N22:R22,W22:Z22,AA22,AJ22:AM22)</f>
        <v>888.8153846153847</v>
      </c>
      <c r="AR22" s="77">
        <f>SUM(AP22,AN25)</f>
        <v>8349</v>
      </c>
      <c r="AS22" s="1">
        <v>5</v>
      </c>
      <c r="AT22" s="81">
        <v>1000</v>
      </c>
    </row>
    <row r="23" spans="1:43" ht="15">
      <c r="A23" s="30" t="s">
        <v>210</v>
      </c>
      <c r="B23" s="32">
        <v>148</v>
      </c>
      <c r="C23" s="32">
        <v>211</v>
      </c>
      <c r="D23" s="32">
        <v>228</v>
      </c>
      <c r="E23" s="32">
        <v>177</v>
      </c>
      <c r="F23" s="32">
        <v>179</v>
      </c>
      <c r="G23" s="32">
        <v>943</v>
      </c>
      <c r="H23" s="33">
        <v>188.6</v>
      </c>
      <c r="I23" s="1"/>
      <c r="J23" s="1"/>
      <c r="K23">
        <v>224</v>
      </c>
      <c r="L23">
        <v>239</v>
      </c>
      <c r="M23">
        <v>235</v>
      </c>
      <c r="N23">
        <v>214</v>
      </c>
      <c r="O23">
        <v>179</v>
      </c>
      <c r="P23">
        <v>1091</v>
      </c>
      <c r="Q23" s="34">
        <v>218.2</v>
      </c>
      <c r="R23">
        <v>2034</v>
      </c>
      <c r="S23" s="35">
        <f>AVERAGE(B23:F23,K23:O23)</f>
        <v>203.4</v>
      </c>
      <c r="T23" s="1"/>
      <c r="U23" s="1"/>
      <c r="V23" s="1"/>
      <c r="X23" s="41">
        <v>202</v>
      </c>
      <c r="Y23" s="41">
        <v>180</v>
      </c>
      <c r="Z23" s="41">
        <v>217</v>
      </c>
      <c r="AA23" s="41">
        <v>205</v>
      </c>
      <c r="AB23" s="41">
        <v>804</v>
      </c>
      <c r="AC23" s="59">
        <f>AVERAGE(X23:AA23)</f>
        <v>201</v>
      </c>
      <c r="AD23" s="62">
        <f>SUM(R23,AB23)</f>
        <v>2838</v>
      </c>
      <c r="AE23" s="35">
        <f>AVERAGE(B23:F23,K23:N23,O23,X23:AA23)</f>
        <v>202.71428571428572</v>
      </c>
      <c r="AF23" s="78"/>
      <c r="AG23" s="1"/>
      <c r="AJ23" s="69">
        <v>232</v>
      </c>
      <c r="AK23" s="69">
        <v>207</v>
      </c>
      <c r="AL23" s="69">
        <v>207</v>
      </c>
      <c r="AM23" s="69">
        <v>204</v>
      </c>
      <c r="AN23" s="69">
        <v>850</v>
      </c>
      <c r="AO23" s="69">
        <v>212.5</v>
      </c>
      <c r="AP23" s="69">
        <v>3748</v>
      </c>
      <c r="AQ23" s="34">
        <f>AP23/18</f>
        <v>208.22222222222223</v>
      </c>
    </row>
    <row r="24" spans="1:43" ht="15">
      <c r="A24" t="s">
        <v>121</v>
      </c>
      <c r="B24" s="32">
        <v>279</v>
      </c>
      <c r="C24" s="32">
        <v>230</v>
      </c>
      <c r="D24" s="32">
        <v>279</v>
      </c>
      <c r="E24" s="32">
        <v>225</v>
      </c>
      <c r="F24" s="32">
        <v>244</v>
      </c>
      <c r="G24" s="32">
        <v>1257</v>
      </c>
      <c r="H24" s="33">
        <v>251.4</v>
      </c>
      <c r="K24">
        <v>203</v>
      </c>
      <c r="L24">
        <v>247</v>
      </c>
      <c r="M24">
        <v>230</v>
      </c>
      <c r="N24">
        <v>244</v>
      </c>
      <c r="O24">
        <v>223</v>
      </c>
      <c r="P24">
        <v>1147</v>
      </c>
      <c r="Q24" s="34">
        <v>229.4</v>
      </c>
      <c r="R24">
        <v>2404</v>
      </c>
      <c r="S24" s="35">
        <f>AVERAGE(B24:F24,K24:O24)</f>
        <v>240.4</v>
      </c>
      <c r="X24" s="41">
        <v>244</v>
      </c>
      <c r="Y24" s="41">
        <v>237</v>
      </c>
      <c r="Z24" s="41">
        <v>245</v>
      </c>
      <c r="AA24" s="41">
        <v>221</v>
      </c>
      <c r="AB24" s="41">
        <v>947</v>
      </c>
      <c r="AC24" s="59">
        <f>AVERAGE(X24:AA24)</f>
        <v>236.75</v>
      </c>
      <c r="AD24" s="62">
        <f>SUM(R24,AB24)</f>
        <v>3351</v>
      </c>
      <c r="AE24" s="35">
        <f>AVERAGE(B24:F24,K24:N24,O24,X24:AA24)</f>
        <v>239.35714285714286</v>
      </c>
      <c r="AF24" s="78"/>
      <c r="AJ24" s="69">
        <v>228</v>
      </c>
      <c r="AK24" s="69">
        <v>189</v>
      </c>
      <c r="AL24" s="69">
        <v>258</v>
      </c>
      <c r="AM24" s="69">
        <v>215</v>
      </c>
      <c r="AN24" s="69">
        <v>890</v>
      </c>
      <c r="AO24" s="69">
        <v>222.5</v>
      </c>
      <c r="AP24" s="69">
        <v>4321</v>
      </c>
      <c r="AQ24" s="34">
        <f>AP24/18</f>
        <v>240.05555555555554</v>
      </c>
    </row>
    <row r="25" spans="2:42" ht="15">
      <c r="B25" s="32"/>
      <c r="C25" s="32"/>
      <c r="D25" s="32"/>
      <c r="E25" s="32"/>
      <c r="F25" s="32"/>
      <c r="G25" s="32"/>
      <c r="H25" s="33"/>
      <c r="S25" s="35"/>
      <c r="W25" s="17" t="s">
        <v>216</v>
      </c>
      <c r="X25" s="41">
        <v>80</v>
      </c>
      <c r="Y25" s="41">
        <v>20</v>
      </c>
      <c r="Z25" s="41">
        <v>80</v>
      </c>
      <c r="AA25" s="41">
        <v>80</v>
      </c>
      <c r="AB25" s="41">
        <v>260</v>
      </c>
      <c r="AC25" s="59"/>
      <c r="AD25" s="59"/>
      <c r="AE25" s="59"/>
      <c r="AF25" s="79"/>
      <c r="AJ25" s="69">
        <v>200</v>
      </c>
      <c r="AK25" s="69">
        <v>0</v>
      </c>
      <c r="AL25" s="69">
        <v>80</v>
      </c>
      <c r="AM25" s="69">
        <v>0</v>
      </c>
      <c r="AN25" s="69">
        <v>280</v>
      </c>
      <c r="AO25" s="69"/>
      <c r="AP25" s="69"/>
    </row>
    <row r="27" spans="1:46" s="17" customFormat="1" ht="12.75">
      <c r="A27" s="17" t="s">
        <v>192</v>
      </c>
      <c r="B27" s="17">
        <f aca="true" t="shared" si="10" ref="B27:G27">SUM(B28:B29)</f>
        <v>474</v>
      </c>
      <c r="C27" s="17">
        <f t="shared" si="10"/>
        <v>378</v>
      </c>
      <c r="D27" s="17">
        <f t="shared" si="10"/>
        <v>511</v>
      </c>
      <c r="E27" s="17">
        <f t="shared" si="10"/>
        <v>448</v>
      </c>
      <c r="F27" s="17">
        <f t="shared" si="10"/>
        <v>438</v>
      </c>
      <c r="G27" s="17">
        <f t="shared" si="10"/>
        <v>2249</v>
      </c>
      <c r="H27" s="31">
        <f>AVERAGE(B27:F27)</f>
        <v>449.8</v>
      </c>
      <c r="I27" s="1">
        <v>6</v>
      </c>
      <c r="J27" s="1"/>
      <c r="K27" s="17">
        <f aca="true" t="shared" si="11" ref="K27:P27">SUM(K28:K29)</f>
        <v>450</v>
      </c>
      <c r="L27" s="17">
        <f t="shared" si="11"/>
        <v>443</v>
      </c>
      <c r="M27" s="17">
        <f t="shared" si="11"/>
        <v>439</v>
      </c>
      <c r="N27" s="17">
        <f t="shared" si="11"/>
        <v>503</v>
      </c>
      <c r="O27" s="17">
        <f t="shared" si="11"/>
        <v>460</v>
      </c>
      <c r="P27" s="17">
        <f t="shared" si="11"/>
        <v>2295</v>
      </c>
      <c r="Q27" s="31">
        <f>AVERAGE(K27:O27)</f>
        <v>459</v>
      </c>
      <c r="R27" s="17">
        <f>SUM(R28:R29)</f>
        <v>4544</v>
      </c>
      <c r="S27" s="31">
        <f>AVERAGE(B27:F27,K27:O27)</f>
        <v>454.4</v>
      </c>
      <c r="T27" s="1">
        <v>6</v>
      </c>
      <c r="U27" s="1"/>
      <c r="V27" s="1"/>
      <c r="X27" s="17">
        <f>SUM(X28:X30)</f>
        <v>628</v>
      </c>
      <c r="Y27" s="17">
        <f>SUM(Y28:Y29)</f>
        <v>439</v>
      </c>
      <c r="Z27" s="17">
        <f>SUM(Z28:Z29)</f>
        <v>443</v>
      </c>
      <c r="AA27" s="17">
        <f>SUM(AA28:AA29)</f>
        <v>464</v>
      </c>
      <c r="AB27" s="17">
        <f>SUM(AB28:AB29)</f>
        <v>1894</v>
      </c>
      <c r="AC27" s="31">
        <f>AVERAGE(X27:AA27)</f>
        <v>493.5</v>
      </c>
      <c r="AD27" s="61">
        <f>SUM(R27,AB27)</f>
        <v>6438</v>
      </c>
      <c r="AE27" s="31">
        <f>AVERAGE(B27:F27,K27:N27,O27,X27:AA27)</f>
        <v>465.57142857142856</v>
      </c>
      <c r="AF27" s="77">
        <f>SUM(AD27,AB30)</f>
        <v>6598</v>
      </c>
      <c r="AG27" s="1">
        <v>2</v>
      </c>
      <c r="AH27" s="1"/>
      <c r="AJ27" s="17">
        <f>SUM(AJ28:AJ29)</f>
        <v>417</v>
      </c>
      <c r="AK27" s="17">
        <f>SUM(AK28:AK29)</f>
        <v>407</v>
      </c>
      <c r="AL27" s="17">
        <f>SUM(AL28:AL29)</f>
        <v>415</v>
      </c>
      <c r="AM27" s="17">
        <f>SUM(AM28:AM29)</f>
        <v>411</v>
      </c>
      <c r="AN27" s="17">
        <f>SUM(AN28:AN29)</f>
        <v>1650</v>
      </c>
      <c r="AO27" s="31">
        <f>AVERAGE(B27:F27,K27:O27,X27:AA27,AJ27:AM27)</f>
        <v>453.77777777777777</v>
      </c>
      <c r="AP27" s="61">
        <f>SUM(AP28:AP29)</f>
        <v>8168</v>
      </c>
      <c r="AQ27" s="31">
        <f>AVERAGE(N27:R27,W27:Z27,AA27,AJ27:AM27)</f>
        <v>914.2307692307693</v>
      </c>
      <c r="AR27" s="77">
        <f>SUM(AP27,AN30)</f>
        <v>8308</v>
      </c>
      <c r="AS27" s="1">
        <v>6</v>
      </c>
      <c r="AT27" s="81">
        <v>940</v>
      </c>
    </row>
    <row r="28" spans="1:43" ht="15">
      <c r="A28" t="s">
        <v>109</v>
      </c>
      <c r="B28" s="32">
        <v>206</v>
      </c>
      <c r="C28" s="32">
        <v>176</v>
      </c>
      <c r="D28" s="32">
        <v>289</v>
      </c>
      <c r="E28" s="32">
        <v>236</v>
      </c>
      <c r="F28" s="32">
        <v>202</v>
      </c>
      <c r="G28" s="32">
        <v>1109</v>
      </c>
      <c r="H28" s="33">
        <v>221.8</v>
      </c>
      <c r="I28" s="1"/>
      <c r="J28" s="1"/>
      <c r="K28">
        <v>235</v>
      </c>
      <c r="L28">
        <v>197</v>
      </c>
      <c r="M28">
        <v>213</v>
      </c>
      <c r="N28">
        <v>236</v>
      </c>
      <c r="O28">
        <v>194</v>
      </c>
      <c r="P28">
        <v>1075</v>
      </c>
      <c r="Q28" s="34">
        <v>215</v>
      </c>
      <c r="R28">
        <v>2184</v>
      </c>
      <c r="S28" s="35">
        <f>AVERAGE(B28:F28,K28:O28)</f>
        <v>218.4</v>
      </c>
      <c r="T28" s="1"/>
      <c r="U28" s="1"/>
      <c r="V28" s="1"/>
      <c r="X28" s="37">
        <v>269</v>
      </c>
      <c r="Y28" s="37">
        <v>233</v>
      </c>
      <c r="Z28" s="37">
        <v>207</v>
      </c>
      <c r="AA28" s="37">
        <v>247</v>
      </c>
      <c r="AB28" s="37">
        <v>956</v>
      </c>
      <c r="AC28" s="59">
        <f>AVERAGE(X28:AA28)</f>
        <v>239</v>
      </c>
      <c r="AD28" s="62">
        <f>SUM(R28,AB28)</f>
        <v>3140</v>
      </c>
      <c r="AE28" s="35">
        <f>AVERAGE(B28:F28,K28:N28,O28,X28:AA28)</f>
        <v>224.28571428571428</v>
      </c>
      <c r="AF28" s="78"/>
      <c r="AG28" s="1"/>
      <c r="AJ28" s="70">
        <v>174</v>
      </c>
      <c r="AK28" s="70">
        <v>183</v>
      </c>
      <c r="AL28" s="70">
        <v>224</v>
      </c>
      <c r="AM28" s="70">
        <v>218</v>
      </c>
      <c r="AN28" s="70">
        <v>799</v>
      </c>
      <c r="AO28" s="70">
        <v>199.8</v>
      </c>
      <c r="AP28" s="70">
        <v>3999</v>
      </c>
      <c r="AQ28" s="34">
        <f>AP28/18</f>
        <v>222.16666666666666</v>
      </c>
    </row>
    <row r="29" spans="1:43" ht="15">
      <c r="A29" t="s">
        <v>24</v>
      </c>
      <c r="B29" s="32">
        <v>268</v>
      </c>
      <c r="C29" s="32">
        <v>202</v>
      </c>
      <c r="D29" s="32">
        <v>222</v>
      </c>
      <c r="E29" s="32">
        <v>212</v>
      </c>
      <c r="F29" s="32">
        <v>236</v>
      </c>
      <c r="G29" s="32">
        <v>1140</v>
      </c>
      <c r="H29" s="33">
        <v>228</v>
      </c>
      <c r="K29">
        <v>215</v>
      </c>
      <c r="L29">
        <v>246</v>
      </c>
      <c r="M29">
        <v>226</v>
      </c>
      <c r="N29">
        <v>267</v>
      </c>
      <c r="O29">
        <v>266</v>
      </c>
      <c r="P29">
        <v>1220</v>
      </c>
      <c r="Q29" s="34">
        <v>244</v>
      </c>
      <c r="R29">
        <v>2360</v>
      </c>
      <c r="S29" s="35">
        <f>AVERAGE(B29:F29,K29:O29)</f>
        <v>236</v>
      </c>
      <c r="X29" s="37">
        <v>279</v>
      </c>
      <c r="Y29" s="37">
        <v>206</v>
      </c>
      <c r="Z29" s="37">
        <v>236</v>
      </c>
      <c r="AA29" s="37">
        <v>217</v>
      </c>
      <c r="AB29" s="37">
        <v>938</v>
      </c>
      <c r="AC29" s="59">
        <f>AVERAGE(X29:AA29)</f>
        <v>234.5</v>
      </c>
      <c r="AD29" s="62">
        <f>SUM(R29,AB29)</f>
        <v>3298</v>
      </c>
      <c r="AE29" s="35">
        <f>AVERAGE(B29:F29,K29:N29,O29,X29:AA29)</f>
        <v>235.57142857142858</v>
      </c>
      <c r="AF29" s="78"/>
      <c r="AJ29" s="70">
        <v>243</v>
      </c>
      <c r="AK29" s="70">
        <v>224</v>
      </c>
      <c r="AL29" s="70">
        <v>191</v>
      </c>
      <c r="AM29" s="70">
        <v>193</v>
      </c>
      <c r="AN29" s="70">
        <v>851</v>
      </c>
      <c r="AO29" s="70">
        <v>212.8</v>
      </c>
      <c r="AP29" s="70">
        <v>4169</v>
      </c>
      <c r="AQ29" s="34">
        <f>AP29/18</f>
        <v>231.61111111111111</v>
      </c>
    </row>
    <row r="30" spans="2:42" ht="15">
      <c r="B30" s="32"/>
      <c r="C30" s="32"/>
      <c r="D30" s="32"/>
      <c r="E30" s="32"/>
      <c r="F30" s="32"/>
      <c r="G30" s="32"/>
      <c r="H30" s="33"/>
      <c r="S30" s="35"/>
      <c r="W30" s="17" t="s">
        <v>216</v>
      </c>
      <c r="X30" s="37">
        <v>80</v>
      </c>
      <c r="Y30" s="37">
        <v>60</v>
      </c>
      <c r="Z30" s="37">
        <v>0</v>
      </c>
      <c r="AA30" s="37">
        <v>20</v>
      </c>
      <c r="AB30" s="37">
        <v>160</v>
      </c>
      <c r="AC30" s="59"/>
      <c r="AD30" s="59"/>
      <c r="AE30" s="59"/>
      <c r="AF30" s="79"/>
      <c r="AJ30" s="70">
        <v>100</v>
      </c>
      <c r="AK30" s="70">
        <v>20</v>
      </c>
      <c r="AL30" s="70">
        <v>20</v>
      </c>
      <c r="AM30" s="70">
        <v>0</v>
      </c>
      <c r="AN30" s="70">
        <v>140</v>
      </c>
      <c r="AO30" s="70"/>
      <c r="AP30" s="70"/>
    </row>
    <row r="31" spans="2:32" ht="15">
      <c r="B31" s="32"/>
      <c r="C31" s="32"/>
      <c r="D31" s="32"/>
      <c r="E31" s="32"/>
      <c r="F31" s="32"/>
      <c r="G31" s="32"/>
      <c r="H31" s="33"/>
      <c r="S31" s="35"/>
      <c r="W31" s="17"/>
      <c r="X31" s="59"/>
      <c r="Y31" s="59"/>
      <c r="Z31" s="59"/>
      <c r="AA31" s="59"/>
      <c r="AB31" s="59"/>
      <c r="AC31" s="59"/>
      <c r="AD31" s="59"/>
      <c r="AE31" s="59"/>
      <c r="AF31" s="79"/>
    </row>
    <row r="32" spans="1:46" s="17" customFormat="1" ht="12.75">
      <c r="A32" s="17" t="s">
        <v>164</v>
      </c>
      <c r="B32" s="17">
        <f aca="true" t="shared" si="12" ref="B32:G32">SUM(B33:B34)</f>
        <v>337</v>
      </c>
      <c r="C32" s="17">
        <f t="shared" si="12"/>
        <v>492</v>
      </c>
      <c r="D32" s="17">
        <f t="shared" si="12"/>
        <v>428</v>
      </c>
      <c r="E32" s="17">
        <f t="shared" si="12"/>
        <v>460</v>
      </c>
      <c r="F32" s="17">
        <f t="shared" si="12"/>
        <v>438</v>
      </c>
      <c r="G32" s="17">
        <f t="shared" si="12"/>
        <v>2155</v>
      </c>
      <c r="H32" s="31">
        <f>AVERAGE(B32:F32)</f>
        <v>431</v>
      </c>
      <c r="I32" s="1">
        <v>22</v>
      </c>
      <c r="J32" s="1"/>
      <c r="K32" s="17">
        <f aca="true" t="shared" si="13" ref="K32:P32">SUM(K33:K34)</f>
        <v>451</v>
      </c>
      <c r="L32" s="17">
        <f t="shared" si="13"/>
        <v>416</v>
      </c>
      <c r="M32" s="17">
        <f t="shared" si="13"/>
        <v>402</v>
      </c>
      <c r="N32" s="17">
        <f t="shared" si="13"/>
        <v>497</v>
      </c>
      <c r="O32" s="17">
        <f t="shared" si="13"/>
        <v>484</v>
      </c>
      <c r="P32" s="17">
        <f t="shared" si="13"/>
        <v>2250</v>
      </c>
      <c r="Q32" s="31">
        <f>AVERAGE(K32:O32)</f>
        <v>450</v>
      </c>
      <c r="R32" s="17">
        <f>SUM(R33:R34)</f>
        <v>4405</v>
      </c>
      <c r="S32" s="31">
        <f>AVERAGE(B32:F32,K32:O32)</f>
        <v>440.5</v>
      </c>
      <c r="T32" s="1">
        <v>11</v>
      </c>
      <c r="U32" s="1"/>
      <c r="V32" s="1"/>
      <c r="X32" s="17">
        <f>SUM(X33:X35)</f>
        <v>538</v>
      </c>
      <c r="Y32" s="17">
        <f>SUM(Y33:Y34)</f>
        <v>426</v>
      </c>
      <c r="Z32" s="17">
        <f>SUM(Z33:Z34)</f>
        <v>426</v>
      </c>
      <c r="AA32" s="17">
        <f>SUM(AA33:AA34)</f>
        <v>428</v>
      </c>
      <c r="AB32" s="17">
        <f>SUM(AB33:AB34)</f>
        <v>1738</v>
      </c>
      <c r="AC32" s="31">
        <f>AVERAGE(X32:AA32)</f>
        <v>454.5</v>
      </c>
      <c r="AD32" s="61">
        <f>SUM(R32,AB32)</f>
        <v>6143</v>
      </c>
      <c r="AE32" s="31">
        <f>AVERAGE(B32:F32,K32:N32,O32,X32:AA32)</f>
        <v>444.5</v>
      </c>
      <c r="AF32" s="77">
        <f>SUM(AD32,AB35)</f>
        <v>6363</v>
      </c>
      <c r="AG32" s="1">
        <v>9</v>
      </c>
      <c r="AH32" s="1"/>
      <c r="AJ32" s="17">
        <f>SUM(AJ33:AJ34)</f>
        <v>460</v>
      </c>
      <c r="AK32" s="17">
        <f>SUM(AK33:AK34)</f>
        <v>450</v>
      </c>
      <c r="AL32" s="17">
        <f>SUM(AL33:AL34)</f>
        <v>385</v>
      </c>
      <c r="AM32" s="17">
        <f>SUM(AM33:AM34)</f>
        <v>440</v>
      </c>
      <c r="AN32" s="17">
        <f>SUM(AN33:AN34)</f>
        <v>1735</v>
      </c>
      <c r="AO32" s="31">
        <f>AVERAGE(B32:F32,K32:O32,X32:AA32,AJ32:AM32)</f>
        <v>442.1111111111111</v>
      </c>
      <c r="AP32" s="61">
        <f>SUM(AP33:AP34)</f>
        <v>7978</v>
      </c>
      <c r="AQ32" s="31">
        <f>AVERAGE(N32:R32,W32:Z32,AA32,AJ32:AM32)</f>
        <v>895.3076923076923</v>
      </c>
      <c r="AR32" s="77">
        <f>SUM(AP32,AN35)</f>
        <v>8298</v>
      </c>
      <c r="AS32" s="1">
        <v>7</v>
      </c>
      <c r="AT32" s="81">
        <v>900</v>
      </c>
    </row>
    <row r="33" spans="1:43" ht="15">
      <c r="A33" t="s">
        <v>48</v>
      </c>
      <c r="B33" s="32">
        <v>168</v>
      </c>
      <c r="C33" s="32">
        <v>258</v>
      </c>
      <c r="D33" s="32">
        <v>235</v>
      </c>
      <c r="E33" s="32">
        <v>267</v>
      </c>
      <c r="F33" s="32">
        <v>182</v>
      </c>
      <c r="G33" s="32">
        <v>1110</v>
      </c>
      <c r="H33" s="33">
        <v>222</v>
      </c>
      <c r="K33">
        <v>260</v>
      </c>
      <c r="L33">
        <v>234</v>
      </c>
      <c r="M33">
        <v>225</v>
      </c>
      <c r="N33">
        <v>228</v>
      </c>
      <c r="O33">
        <v>247</v>
      </c>
      <c r="P33">
        <v>1194</v>
      </c>
      <c r="Q33" s="34">
        <v>238.8</v>
      </c>
      <c r="R33">
        <v>2304</v>
      </c>
      <c r="S33" s="35">
        <f>AVERAGE(B33:F33,K33:O33)</f>
        <v>230.4</v>
      </c>
      <c r="X33" s="44">
        <v>234</v>
      </c>
      <c r="Y33" s="44">
        <v>214</v>
      </c>
      <c r="Z33" s="44">
        <v>256</v>
      </c>
      <c r="AA33" s="44">
        <v>234</v>
      </c>
      <c r="AB33" s="44">
        <v>938</v>
      </c>
      <c r="AC33" s="59">
        <f>AVERAGE(X33:AA33)</f>
        <v>234.5</v>
      </c>
      <c r="AD33" s="62">
        <f>SUM(R33,AB33)</f>
        <v>3242</v>
      </c>
      <c r="AE33" s="35">
        <f>AVERAGE(B33:F33,K33:N33,O33,X33:AA33)</f>
        <v>231.57142857142858</v>
      </c>
      <c r="AF33" s="78"/>
      <c r="AJ33" s="71">
        <v>215</v>
      </c>
      <c r="AK33" s="71">
        <v>213</v>
      </c>
      <c r="AL33" s="71">
        <v>204</v>
      </c>
      <c r="AM33" s="71">
        <v>215</v>
      </c>
      <c r="AN33" s="71">
        <v>847</v>
      </c>
      <c r="AO33" s="71">
        <v>211.8</v>
      </c>
      <c r="AP33" s="71">
        <v>4169</v>
      </c>
      <c r="AQ33" s="34">
        <f>AP33/18</f>
        <v>231.61111111111111</v>
      </c>
    </row>
    <row r="34" spans="1:43" ht="15">
      <c r="A34" t="s">
        <v>6</v>
      </c>
      <c r="B34" s="32">
        <v>169</v>
      </c>
      <c r="C34" s="32">
        <v>234</v>
      </c>
      <c r="D34" s="32">
        <v>193</v>
      </c>
      <c r="E34" s="32">
        <v>193</v>
      </c>
      <c r="F34" s="32">
        <v>256</v>
      </c>
      <c r="G34" s="32">
        <v>1045</v>
      </c>
      <c r="H34" s="33">
        <v>209</v>
      </c>
      <c r="K34">
        <v>191</v>
      </c>
      <c r="L34">
        <v>182</v>
      </c>
      <c r="M34">
        <v>177</v>
      </c>
      <c r="N34">
        <v>269</v>
      </c>
      <c r="O34">
        <v>237</v>
      </c>
      <c r="P34">
        <v>1056</v>
      </c>
      <c r="Q34" s="34">
        <v>211.2</v>
      </c>
      <c r="R34">
        <v>2101</v>
      </c>
      <c r="S34" s="35">
        <f>AVERAGE(B34:F34,K34:O34)</f>
        <v>210.1</v>
      </c>
      <c r="X34" s="44">
        <v>224</v>
      </c>
      <c r="Y34" s="44">
        <v>212</v>
      </c>
      <c r="Z34" s="44">
        <v>170</v>
      </c>
      <c r="AA34" s="44">
        <v>194</v>
      </c>
      <c r="AB34" s="44">
        <v>800</v>
      </c>
      <c r="AC34" s="59">
        <f>AVERAGE(X34:AA34)</f>
        <v>200</v>
      </c>
      <c r="AD34" s="62">
        <f>SUM(R34,AB34)</f>
        <v>2901</v>
      </c>
      <c r="AE34" s="35">
        <f>AVERAGE(B34:F34,K34:N34,O34,X34:AA34)</f>
        <v>207.21428571428572</v>
      </c>
      <c r="AF34" s="78"/>
      <c r="AJ34" s="71">
        <v>245</v>
      </c>
      <c r="AK34" s="71">
        <v>237</v>
      </c>
      <c r="AL34" s="71">
        <v>181</v>
      </c>
      <c r="AM34" s="71">
        <v>225</v>
      </c>
      <c r="AN34" s="71">
        <v>888</v>
      </c>
      <c r="AO34" s="71">
        <v>222</v>
      </c>
      <c r="AP34" s="71">
        <v>3809</v>
      </c>
      <c r="AQ34" s="34">
        <f>AP34/18</f>
        <v>211.61111111111111</v>
      </c>
    </row>
    <row r="35" spans="2:42" ht="15">
      <c r="B35" s="32"/>
      <c r="C35" s="32"/>
      <c r="D35" s="32"/>
      <c r="E35" s="32"/>
      <c r="F35" s="32"/>
      <c r="G35" s="32"/>
      <c r="H35" s="33"/>
      <c r="S35" s="35"/>
      <c r="W35" s="17" t="s">
        <v>216</v>
      </c>
      <c r="X35" s="44">
        <v>80</v>
      </c>
      <c r="Y35" s="44">
        <v>20</v>
      </c>
      <c r="Z35" s="44">
        <v>60</v>
      </c>
      <c r="AA35" s="44">
        <v>60</v>
      </c>
      <c r="AB35" s="44">
        <v>220</v>
      </c>
      <c r="AC35" s="59"/>
      <c r="AD35" s="59"/>
      <c r="AE35" s="59"/>
      <c r="AF35" s="79"/>
      <c r="AJ35" s="71">
        <v>140</v>
      </c>
      <c r="AK35" s="71">
        <v>60</v>
      </c>
      <c r="AL35" s="71">
        <v>60</v>
      </c>
      <c r="AM35" s="71">
        <v>60</v>
      </c>
      <c r="AN35" s="71">
        <v>320</v>
      </c>
      <c r="AO35" s="71"/>
      <c r="AP35" s="71"/>
    </row>
    <row r="36" spans="29:31" ht="15">
      <c r="AC36" s="59"/>
      <c r="AD36" s="59"/>
      <c r="AE36" s="59"/>
    </row>
    <row r="37" spans="1:46" s="17" customFormat="1" ht="12.75">
      <c r="A37" s="17" t="s">
        <v>168</v>
      </c>
      <c r="B37" s="17">
        <f aca="true" t="shared" si="14" ref="B37:G37">SUM(B38:B39)</f>
        <v>489</v>
      </c>
      <c r="C37" s="17">
        <f t="shared" si="14"/>
        <v>487</v>
      </c>
      <c r="D37" s="17">
        <f t="shared" si="14"/>
        <v>506</v>
      </c>
      <c r="E37" s="17">
        <f t="shared" si="14"/>
        <v>479</v>
      </c>
      <c r="F37" s="17">
        <f t="shared" si="14"/>
        <v>443</v>
      </c>
      <c r="G37" s="17">
        <f t="shared" si="14"/>
        <v>2404</v>
      </c>
      <c r="H37" s="31">
        <f>AVERAGE(B37:F37)</f>
        <v>480.8</v>
      </c>
      <c r="I37" s="1">
        <v>1</v>
      </c>
      <c r="J37" s="1"/>
      <c r="K37" s="17">
        <f aca="true" t="shared" si="15" ref="K37:P37">SUM(K38:K39)</f>
        <v>469</v>
      </c>
      <c r="L37" s="17">
        <f t="shared" si="15"/>
        <v>472</v>
      </c>
      <c r="M37" s="17">
        <f t="shared" si="15"/>
        <v>417</v>
      </c>
      <c r="N37" s="17">
        <f t="shared" si="15"/>
        <v>460</v>
      </c>
      <c r="O37" s="17">
        <f t="shared" si="15"/>
        <v>336</v>
      </c>
      <c r="P37" s="17">
        <f t="shared" si="15"/>
        <v>2154</v>
      </c>
      <c r="Q37" s="31">
        <f>AVERAGE(K37:O37)</f>
        <v>430.8</v>
      </c>
      <c r="R37" s="17">
        <f>SUM(R38:R39)</f>
        <v>4558</v>
      </c>
      <c r="S37" s="31">
        <f>AVERAGE(B37:F37,K37:O37)</f>
        <v>455.8</v>
      </c>
      <c r="T37" s="1">
        <v>4</v>
      </c>
      <c r="U37" s="1"/>
      <c r="V37" s="1"/>
      <c r="X37" s="17">
        <f>SUM(X38:X40)</f>
        <v>465</v>
      </c>
      <c r="Y37" s="17">
        <f>SUM(Y38:Y39)</f>
        <v>482</v>
      </c>
      <c r="Z37" s="17">
        <f>SUM(Z38:Z39)</f>
        <v>390</v>
      </c>
      <c r="AA37" s="17">
        <f>SUM(AA38:AA39)</f>
        <v>514</v>
      </c>
      <c r="AB37" s="17">
        <f>SUM(AB38:AB39)</f>
        <v>1831</v>
      </c>
      <c r="AC37" s="31">
        <f>AVERAGE(X37:AA37)</f>
        <v>462.75</v>
      </c>
      <c r="AD37" s="61">
        <f>SUM(R37,AB37)</f>
        <v>6389</v>
      </c>
      <c r="AE37" s="31">
        <f>AVERAGE(B37:F37,K37:N37,O37,X37:AA37)</f>
        <v>457.7857142857143</v>
      </c>
      <c r="AF37" s="77">
        <f>SUM(AD37,AB40)</f>
        <v>6569</v>
      </c>
      <c r="AG37" s="1">
        <v>3</v>
      </c>
      <c r="AH37" s="1"/>
      <c r="AJ37" s="17">
        <f>SUM(AJ38:AJ39)</f>
        <v>413</v>
      </c>
      <c r="AK37" s="17">
        <f>SUM(AK38:AK39)</f>
        <v>429</v>
      </c>
      <c r="AL37" s="17">
        <f>SUM(AL38:AL39)</f>
        <v>415</v>
      </c>
      <c r="AM37" s="17">
        <f>SUM(AM38:AM39)</f>
        <v>391</v>
      </c>
      <c r="AN37" s="17">
        <f>SUM(AN38:AN39)</f>
        <v>1648</v>
      </c>
      <c r="AO37" s="31">
        <f>AVERAGE(B37:F37,K37:O37,X37:AA37,AJ37:AM37)</f>
        <v>447.6111111111111</v>
      </c>
      <c r="AP37" s="61">
        <f>SUM(AP38:AP39)</f>
        <v>8137</v>
      </c>
      <c r="AQ37" s="31">
        <f>AVERAGE(N37:R37,W37:Z37,AA37,AJ37:AM37)</f>
        <v>879.8307692307692</v>
      </c>
      <c r="AR37" s="77">
        <f>SUM(AP37,AN40)</f>
        <v>8297</v>
      </c>
      <c r="AS37" s="1">
        <v>8</v>
      </c>
      <c r="AT37" s="81">
        <v>800</v>
      </c>
    </row>
    <row r="38" spans="1:43" ht="15">
      <c r="A38" t="s">
        <v>56</v>
      </c>
      <c r="B38" s="32">
        <v>213</v>
      </c>
      <c r="C38" s="32">
        <v>228</v>
      </c>
      <c r="D38" s="32">
        <v>248</v>
      </c>
      <c r="E38" s="32">
        <v>182</v>
      </c>
      <c r="F38" s="32">
        <v>178</v>
      </c>
      <c r="G38" s="32">
        <v>1049</v>
      </c>
      <c r="H38" s="33">
        <v>209.8</v>
      </c>
      <c r="I38" s="1"/>
      <c r="J38" s="1"/>
      <c r="K38">
        <v>248</v>
      </c>
      <c r="L38">
        <v>248</v>
      </c>
      <c r="M38">
        <v>244</v>
      </c>
      <c r="N38">
        <v>244</v>
      </c>
      <c r="O38">
        <v>188</v>
      </c>
      <c r="P38">
        <v>1172</v>
      </c>
      <c r="Q38" s="34">
        <v>234.4</v>
      </c>
      <c r="R38">
        <v>2221</v>
      </c>
      <c r="S38" s="35">
        <f>AVERAGE(B38:F38,K38:O38)</f>
        <v>222.1</v>
      </c>
      <c r="T38" s="1"/>
      <c r="U38" s="1"/>
      <c r="V38" s="1"/>
      <c r="X38" s="38">
        <v>219</v>
      </c>
      <c r="Y38" s="38">
        <v>246</v>
      </c>
      <c r="Z38" s="38">
        <v>185</v>
      </c>
      <c r="AA38" s="38">
        <v>257</v>
      </c>
      <c r="AB38" s="38">
        <v>907</v>
      </c>
      <c r="AC38" s="59">
        <f>AVERAGE(X38:AA38)</f>
        <v>226.75</v>
      </c>
      <c r="AD38" s="62">
        <f>SUM(R38,AB38)</f>
        <v>3128</v>
      </c>
      <c r="AE38" s="35">
        <f>AVERAGE(B38:F38,K38:N38,O38,X38:AA38)</f>
        <v>223.42857142857142</v>
      </c>
      <c r="AF38" s="78"/>
      <c r="AG38" s="1"/>
      <c r="AJ38" s="72">
        <v>181</v>
      </c>
      <c r="AK38" s="72">
        <v>198</v>
      </c>
      <c r="AL38" s="72">
        <v>191</v>
      </c>
      <c r="AM38" s="72">
        <v>190</v>
      </c>
      <c r="AN38" s="72">
        <v>760</v>
      </c>
      <c r="AO38" s="72">
        <v>190</v>
      </c>
      <c r="AP38" s="72">
        <v>3948</v>
      </c>
      <c r="AQ38" s="34">
        <f>AP38/18</f>
        <v>219.33333333333334</v>
      </c>
    </row>
    <row r="39" spans="1:43" ht="15">
      <c r="A39" t="s">
        <v>43</v>
      </c>
      <c r="B39" s="32">
        <v>276</v>
      </c>
      <c r="C39" s="32">
        <v>259</v>
      </c>
      <c r="D39" s="32">
        <v>258</v>
      </c>
      <c r="E39" s="32">
        <v>297</v>
      </c>
      <c r="F39" s="32">
        <v>265</v>
      </c>
      <c r="G39" s="32">
        <v>1355</v>
      </c>
      <c r="H39" s="33">
        <v>271</v>
      </c>
      <c r="K39">
        <v>221</v>
      </c>
      <c r="L39">
        <v>224</v>
      </c>
      <c r="M39">
        <v>173</v>
      </c>
      <c r="N39">
        <v>216</v>
      </c>
      <c r="O39">
        <v>148</v>
      </c>
      <c r="P39">
        <v>982</v>
      </c>
      <c r="Q39" s="34">
        <v>196.4</v>
      </c>
      <c r="R39">
        <v>2337</v>
      </c>
      <c r="S39" s="35">
        <f>AVERAGE(B39:F39,K39:O39)</f>
        <v>233.7</v>
      </c>
      <c r="X39" s="38">
        <v>226</v>
      </c>
      <c r="Y39" s="38">
        <v>236</v>
      </c>
      <c r="Z39" s="38">
        <v>205</v>
      </c>
      <c r="AA39" s="38">
        <v>257</v>
      </c>
      <c r="AB39" s="38">
        <v>924</v>
      </c>
      <c r="AC39" s="59">
        <f>AVERAGE(X39:AA39)</f>
        <v>231</v>
      </c>
      <c r="AD39" s="62">
        <f>SUM(R39,AB39)</f>
        <v>3261</v>
      </c>
      <c r="AE39" s="35">
        <f>AVERAGE(B39:F39,K39:N39,O39,X39:AA39)</f>
        <v>232.92857142857142</v>
      </c>
      <c r="AF39" s="78"/>
      <c r="AJ39" s="72">
        <v>232</v>
      </c>
      <c r="AK39" s="72">
        <v>231</v>
      </c>
      <c r="AL39" s="72">
        <v>224</v>
      </c>
      <c r="AM39" s="72">
        <v>201</v>
      </c>
      <c r="AN39" s="72">
        <v>888</v>
      </c>
      <c r="AO39" s="72">
        <v>222</v>
      </c>
      <c r="AP39" s="72">
        <v>4189</v>
      </c>
      <c r="AQ39" s="34">
        <f>AP39/18</f>
        <v>232.72222222222223</v>
      </c>
    </row>
    <row r="40" spans="2:42" ht="15">
      <c r="B40" s="32"/>
      <c r="C40" s="32"/>
      <c r="D40" s="32"/>
      <c r="E40" s="32"/>
      <c r="F40" s="32"/>
      <c r="G40" s="32"/>
      <c r="H40" s="33"/>
      <c r="S40" s="35"/>
      <c r="W40" s="17" t="s">
        <v>216</v>
      </c>
      <c r="X40" s="38">
        <v>20</v>
      </c>
      <c r="Y40" s="38">
        <v>80</v>
      </c>
      <c r="Z40" s="38">
        <v>0</v>
      </c>
      <c r="AA40" s="38">
        <v>80</v>
      </c>
      <c r="AB40" s="38">
        <v>180</v>
      </c>
      <c r="AC40" s="59"/>
      <c r="AD40" s="59"/>
      <c r="AE40" s="59"/>
      <c r="AF40" s="79"/>
      <c r="AJ40" s="72">
        <v>80</v>
      </c>
      <c r="AK40" s="72">
        <v>60</v>
      </c>
      <c r="AL40" s="72">
        <v>0</v>
      </c>
      <c r="AM40" s="72">
        <v>20</v>
      </c>
      <c r="AN40" s="72">
        <v>160</v>
      </c>
      <c r="AO40" s="72"/>
      <c r="AP40" s="72"/>
    </row>
    <row r="41" spans="29:32" ht="15">
      <c r="AC41" s="59"/>
      <c r="AD41" s="59"/>
      <c r="AE41" s="59"/>
      <c r="AF41" s="79"/>
    </row>
    <row r="42" spans="1:46" s="17" customFormat="1" ht="12.75">
      <c r="A42" s="17" t="s">
        <v>152</v>
      </c>
      <c r="B42" s="17">
        <f aca="true" t="shared" si="16" ref="B42:G42">SUM(B43:B44)</f>
        <v>418</v>
      </c>
      <c r="C42" s="17">
        <f t="shared" si="16"/>
        <v>417</v>
      </c>
      <c r="D42" s="17">
        <f t="shared" si="16"/>
        <v>458</v>
      </c>
      <c r="E42" s="17">
        <f t="shared" si="16"/>
        <v>438</v>
      </c>
      <c r="F42" s="17">
        <f t="shared" si="16"/>
        <v>474</v>
      </c>
      <c r="G42" s="17">
        <f t="shared" si="16"/>
        <v>2205</v>
      </c>
      <c r="H42" s="31">
        <f>AVERAGE(B42:F42)</f>
        <v>441</v>
      </c>
      <c r="I42" s="1">
        <v>13</v>
      </c>
      <c r="J42" s="1"/>
      <c r="K42" s="17">
        <f aca="true" t="shared" si="17" ref="K42:P42">SUM(K43:K44)</f>
        <v>429</v>
      </c>
      <c r="L42" s="17">
        <f t="shared" si="17"/>
        <v>437</v>
      </c>
      <c r="M42" s="17">
        <f t="shared" si="17"/>
        <v>496</v>
      </c>
      <c r="N42" s="17">
        <f t="shared" si="17"/>
        <v>425</v>
      </c>
      <c r="O42" s="17">
        <f t="shared" si="17"/>
        <v>456</v>
      </c>
      <c r="P42" s="17">
        <f t="shared" si="17"/>
        <v>2243</v>
      </c>
      <c r="Q42" s="31">
        <f>AVERAGE(K42:O42)</f>
        <v>448.6</v>
      </c>
      <c r="R42" s="17">
        <f>SUM(R43:R44)</f>
        <v>4448</v>
      </c>
      <c r="S42" s="31">
        <f>AVERAGE(B42:F42,K42:O42)</f>
        <v>444.8</v>
      </c>
      <c r="T42" s="1">
        <v>8</v>
      </c>
      <c r="U42" s="1"/>
      <c r="V42" s="1"/>
      <c r="X42" s="17">
        <f>SUM(X43:X45)</f>
        <v>512</v>
      </c>
      <c r="Y42" s="17">
        <f>SUM(Y43:Y44)</f>
        <v>473</v>
      </c>
      <c r="Z42" s="17">
        <f>SUM(Z43:Z44)</f>
        <v>457</v>
      </c>
      <c r="AA42" s="17">
        <f>SUM(AA43:AA44)</f>
        <v>340</v>
      </c>
      <c r="AB42" s="17">
        <f>SUM(AB43:AB44)</f>
        <v>1722</v>
      </c>
      <c r="AC42" s="31">
        <f>AVERAGE(X42:AA42)</f>
        <v>445.5</v>
      </c>
      <c r="AD42" s="61">
        <f>SUM(R42,AB42)</f>
        <v>6170</v>
      </c>
      <c r="AE42" s="31">
        <f>AVERAGE(B42:F42,K42:N42,O42,X42:AA42)</f>
        <v>445</v>
      </c>
      <c r="AF42" s="77">
        <f>SUM(AD42,AB45)</f>
        <v>6310</v>
      </c>
      <c r="AG42" s="1">
        <v>11</v>
      </c>
      <c r="AH42" s="1"/>
      <c r="AJ42" s="17">
        <f>SUM(AJ43:AJ44)</f>
        <v>422</v>
      </c>
      <c r="AK42" s="17">
        <f>SUM(AK43:AK44)</f>
        <v>448</v>
      </c>
      <c r="AL42" s="17">
        <f>SUM(AL43:AL44)</f>
        <v>438</v>
      </c>
      <c r="AM42" s="17">
        <f>SUM(AM43:AM44)</f>
        <v>412</v>
      </c>
      <c r="AN42" s="17">
        <f>SUM(AN43:AN44)</f>
        <v>1720</v>
      </c>
      <c r="AO42" s="31">
        <f>AVERAGE(B42:F42,K42:O42,X42:AA42,AJ42:AM42)</f>
        <v>441.6666666666667</v>
      </c>
      <c r="AP42" s="61">
        <f>SUM(AP43:AP44)</f>
        <v>7950</v>
      </c>
      <c r="AQ42" s="31">
        <f>AVERAGE(N42:R42,W42:Z42,AA42,AJ42:AM42)</f>
        <v>886.3538461538462</v>
      </c>
      <c r="AR42" s="77">
        <f>SUM(AP42,AN45)</f>
        <v>8270</v>
      </c>
      <c r="AS42" s="1">
        <v>9</v>
      </c>
      <c r="AT42" s="81">
        <v>750</v>
      </c>
    </row>
    <row r="43" spans="1:43" ht="15">
      <c r="A43" t="s">
        <v>31</v>
      </c>
      <c r="B43" s="32">
        <v>196</v>
      </c>
      <c r="C43" s="32">
        <v>203</v>
      </c>
      <c r="D43" s="32">
        <v>214</v>
      </c>
      <c r="E43" s="32">
        <v>224</v>
      </c>
      <c r="F43" s="32">
        <v>195</v>
      </c>
      <c r="G43" s="32">
        <v>1032</v>
      </c>
      <c r="H43" s="33">
        <v>206.4</v>
      </c>
      <c r="I43" s="1"/>
      <c r="J43" s="1"/>
      <c r="K43">
        <v>187</v>
      </c>
      <c r="L43">
        <v>224</v>
      </c>
      <c r="M43">
        <v>253</v>
      </c>
      <c r="N43">
        <v>226</v>
      </c>
      <c r="O43">
        <v>245</v>
      </c>
      <c r="P43">
        <v>1135</v>
      </c>
      <c r="Q43" s="34">
        <v>227</v>
      </c>
      <c r="R43">
        <v>2167</v>
      </c>
      <c r="S43" s="35">
        <f>AVERAGE(B43:F43,K43:O43)</f>
        <v>216.7</v>
      </c>
      <c r="T43" s="1"/>
      <c r="U43" s="1"/>
      <c r="V43" s="1"/>
      <c r="X43" s="46">
        <v>256</v>
      </c>
      <c r="Y43" s="46">
        <v>239</v>
      </c>
      <c r="Z43" s="46">
        <v>234</v>
      </c>
      <c r="AA43" s="46">
        <v>160</v>
      </c>
      <c r="AB43" s="46">
        <v>889</v>
      </c>
      <c r="AC43" s="59">
        <f>AVERAGE(X43:AA43)</f>
        <v>222.25</v>
      </c>
      <c r="AD43" s="62">
        <f>SUM(R43,AB43)</f>
        <v>3056</v>
      </c>
      <c r="AE43" s="35">
        <f>AVERAGE(B43:F43,K43:N43,O43,X43:AA43)</f>
        <v>218.28571428571428</v>
      </c>
      <c r="AF43" s="78"/>
      <c r="AG43" s="1"/>
      <c r="AJ43" s="73">
        <v>208</v>
      </c>
      <c r="AK43" s="73">
        <v>233</v>
      </c>
      <c r="AL43" s="73">
        <v>205</v>
      </c>
      <c r="AM43" s="73">
        <v>216</v>
      </c>
      <c r="AN43" s="73">
        <v>862</v>
      </c>
      <c r="AO43" s="73">
        <v>215.5</v>
      </c>
      <c r="AP43" s="73">
        <v>3958</v>
      </c>
      <c r="AQ43" s="34">
        <f>AP43/18</f>
        <v>219.88888888888889</v>
      </c>
    </row>
    <row r="44" spans="1:43" ht="15">
      <c r="A44" t="s">
        <v>26</v>
      </c>
      <c r="B44" s="32">
        <v>222</v>
      </c>
      <c r="C44" s="32">
        <v>214</v>
      </c>
      <c r="D44" s="32">
        <v>244</v>
      </c>
      <c r="E44" s="32">
        <v>214</v>
      </c>
      <c r="F44" s="32">
        <v>279</v>
      </c>
      <c r="G44" s="32">
        <v>1173</v>
      </c>
      <c r="H44" s="33">
        <v>234.6</v>
      </c>
      <c r="K44">
        <v>242</v>
      </c>
      <c r="L44">
        <v>213</v>
      </c>
      <c r="M44">
        <v>243</v>
      </c>
      <c r="N44">
        <v>199</v>
      </c>
      <c r="O44">
        <v>211</v>
      </c>
      <c r="P44">
        <v>1108</v>
      </c>
      <c r="Q44" s="34">
        <v>221.6</v>
      </c>
      <c r="R44">
        <v>2281</v>
      </c>
      <c r="S44" s="35">
        <f>AVERAGE(B44:F44,K44:O44)</f>
        <v>228.1</v>
      </c>
      <c r="X44" s="46">
        <v>196</v>
      </c>
      <c r="Y44" s="46">
        <v>234</v>
      </c>
      <c r="Z44" s="46">
        <v>223</v>
      </c>
      <c r="AA44" s="46">
        <v>180</v>
      </c>
      <c r="AB44" s="46">
        <v>833</v>
      </c>
      <c r="AC44" s="59">
        <f>AVERAGE(X44:AA44)</f>
        <v>208.25</v>
      </c>
      <c r="AD44" s="62">
        <f>SUM(R44,AB44)</f>
        <v>3114</v>
      </c>
      <c r="AE44" s="35">
        <f>AVERAGE(B44:F44,K44:N44,O44,X44:AA44)</f>
        <v>222.42857142857142</v>
      </c>
      <c r="AF44" s="78"/>
      <c r="AJ44" s="73">
        <v>214</v>
      </c>
      <c r="AK44" s="73">
        <v>215</v>
      </c>
      <c r="AL44" s="73">
        <v>233</v>
      </c>
      <c r="AM44" s="73">
        <v>196</v>
      </c>
      <c r="AN44" s="73">
        <v>858</v>
      </c>
      <c r="AO44" s="73">
        <v>214.5</v>
      </c>
      <c r="AP44" s="73">
        <v>3992</v>
      </c>
      <c r="AQ44" s="34">
        <f>AP44/18</f>
        <v>221.77777777777777</v>
      </c>
    </row>
    <row r="45" spans="2:42" ht="15">
      <c r="B45" s="32"/>
      <c r="C45" s="32"/>
      <c r="D45" s="32"/>
      <c r="E45" s="32"/>
      <c r="F45" s="32"/>
      <c r="G45" s="32"/>
      <c r="H45" s="33"/>
      <c r="S45" s="35"/>
      <c r="W45" s="17" t="s">
        <v>216</v>
      </c>
      <c r="X45" s="46">
        <v>60</v>
      </c>
      <c r="Y45" s="46">
        <v>20</v>
      </c>
      <c r="Z45" s="46">
        <v>60</v>
      </c>
      <c r="AA45" s="46">
        <v>0</v>
      </c>
      <c r="AB45" s="46">
        <v>140</v>
      </c>
      <c r="AC45" s="59"/>
      <c r="AD45" s="59"/>
      <c r="AE45" s="59"/>
      <c r="AF45" s="79"/>
      <c r="AJ45" s="73">
        <v>160</v>
      </c>
      <c r="AK45" s="73">
        <v>80</v>
      </c>
      <c r="AL45" s="73">
        <v>20</v>
      </c>
      <c r="AM45" s="73">
        <v>60</v>
      </c>
      <c r="AN45" s="73">
        <v>320</v>
      </c>
      <c r="AO45" s="73"/>
      <c r="AP45" s="73"/>
    </row>
    <row r="46" spans="29:31" ht="15">
      <c r="AC46" s="59"/>
      <c r="AD46" s="59"/>
      <c r="AE46" s="59"/>
    </row>
    <row r="47" spans="1:46" s="17" customFormat="1" ht="12" customHeight="1">
      <c r="A47" s="17" t="s">
        <v>157</v>
      </c>
      <c r="B47" s="17">
        <f aca="true" t="shared" si="18" ref="B47:G47">SUM(B48:B49)</f>
        <v>502</v>
      </c>
      <c r="C47" s="17">
        <f t="shared" si="18"/>
        <v>474</v>
      </c>
      <c r="D47" s="17">
        <f t="shared" si="18"/>
        <v>497</v>
      </c>
      <c r="E47" s="17">
        <f t="shared" si="18"/>
        <v>479</v>
      </c>
      <c r="F47" s="17">
        <f t="shared" si="18"/>
        <v>322</v>
      </c>
      <c r="G47" s="17">
        <f t="shared" si="18"/>
        <v>2274</v>
      </c>
      <c r="H47" s="31">
        <f>AVERAGE(B47:F47)</f>
        <v>454.8</v>
      </c>
      <c r="I47" s="1">
        <v>4</v>
      </c>
      <c r="J47" s="1"/>
      <c r="K47" s="17">
        <f aca="true" t="shared" si="19" ref="K47:P47">SUM(K48:K49)</f>
        <v>443</v>
      </c>
      <c r="L47" s="17">
        <f t="shared" si="19"/>
        <v>411</v>
      </c>
      <c r="M47" s="17">
        <f t="shared" si="19"/>
        <v>396</v>
      </c>
      <c r="N47" s="17">
        <f t="shared" si="19"/>
        <v>347</v>
      </c>
      <c r="O47" s="17">
        <f t="shared" si="19"/>
        <v>418</v>
      </c>
      <c r="P47" s="17">
        <f t="shared" si="19"/>
        <v>2015</v>
      </c>
      <c r="Q47" s="31">
        <f>AVERAGE(K47:O47)</f>
        <v>403</v>
      </c>
      <c r="R47" s="17">
        <f>SUM(R48:R49)</f>
        <v>4289</v>
      </c>
      <c r="S47" s="31">
        <f>AVERAGE(B47:F47,K47:O47)</f>
        <v>428.9</v>
      </c>
      <c r="T47" s="1">
        <v>21</v>
      </c>
      <c r="U47" s="1"/>
      <c r="V47" s="1"/>
      <c r="X47" s="17">
        <f>SUM(X48:X50)</f>
        <v>573</v>
      </c>
      <c r="Y47" s="17">
        <f>SUM(Y48:Y49)</f>
        <v>425</v>
      </c>
      <c r="Z47" s="17">
        <f>SUM(Z48:Z49)</f>
        <v>410</v>
      </c>
      <c r="AA47" s="17">
        <f>SUM(AA48:AA49)</f>
        <v>440</v>
      </c>
      <c r="AB47" s="17">
        <f>SUM(AB48:AB49)</f>
        <v>1768</v>
      </c>
      <c r="AC47" s="31">
        <f>AVERAGE(X47:AA47)</f>
        <v>462</v>
      </c>
      <c r="AD47" s="61">
        <f>SUM(R47,AB47)</f>
        <v>6057</v>
      </c>
      <c r="AE47" s="31">
        <f>AVERAGE(B47:F47,K47:N47,O47,X47:AA47)</f>
        <v>438.35714285714283</v>
      </c>
      <c r="AF47" s="77">
        <f>SUM(AD47,AB50)</f>
        <v>6337</v>
      </c>
      <c r="AG47" s="1">
        <v>10</v>
      </c>
      <c r="AH47" s="1"/>
      <c r="AJ47" s="17">
        <f>SUM(AJ48:AJ49)</f>
        <v>465</v>
      </c>
      <c r="AK47" s="17">
        <f>SUM(AK48:AK49)</f>
        <v>447</v>
      </c>
      <c r="AL47" s="17">
        <f>SUM(AL48:AL49)</f>
        <v>402</v>
      </c>
      <c r="AM47" s="17">
        <f>SUM(AM48:AM49)</f>
        <v>411</v>
      </c>
      <c r="AN47" s="17">
        <f>SUM(AN48:AN49)</f>
        <v>1725</v>
      </c>
      <c r="AO47" s="31">
        <f>AVERAGE(B47:F47,K47:O47,X47:AA47,AJ47:AM47)</f>
        <v>436.77777777777777</v>
      </c>
      <c r="AP47" s="61">
        <f>SUM(AP48:AP49)</f>
        <v>7902</v>
      </c>
      <c r="AQ47" s="31">
        <f>AVERAGE(N47:R47,W47:Z47,AA47,AJ47:AM47)</f>
        <v>849.6153846153846</v>
      </c>
      <c r="AR47" s="77">
        <f>SUM(AP47,AN50)</f>
        <v>8202</v>
      </c>
      <c r="AS47" s="1">
        <v>10</v>
      </c>
      <c r="AT47" s="81">
        <v>700</v>
      </c>
    </row>
    <row r="48" spans="1:43" ht="15">
      <c r="A48" t="s">
        <v>39</v>
      </c>
      <c r="B48" s="32">
        <v>212</v>
      </c>
      <c r="C48" s="32">
        <v>278</v>
      </c>
      <c r="D48" s="32">
        <v>246</v>
      </c>
      <c r="E48" s="32">
        <v>199</v>
      </c>
      <c r="F48" s="32">
        <v>140</v>
      </c>
      <c r="G48" s="32">
        <v>1075</v>
      </c>
      <c r="H48" s="33">
        <v>215</v>
      </c>
      <c r="K48">
        <v>223</v>
      </c>
      <c r="L48">
        <v>219</v>
      </c>
      <c r="M48">
        <v>187</v>
      </c>
      <c r="N48">
        <v>202</v>
      </c>
      <c r="O48">
        <v>175</v>
      </c>
      <c r="P48">
        <v>1006</v>
      </c>
      <c r="Q48" s="34">
        <v>201.2</v>
      </c>
      <c r="R48">
        <v>2081</v>
      </c>
      <c r="S48" s="35">
        <f>AVERAGE(B48:F48,K48:O48)</f>
        <v>208.1</v>
      </c>
      <c r="X48" s="45">
        <v>226</v>
      </c>
      <c r="Y48" s="45">
        <v>202</v>
      </c>
      <c r="Z48" s="45">
        <v>156</v>
      </c>
      <c r="AA48" s="45">
        <v>236</v>
      </c>
      <c r="AB48" s="45">
        <v>820</v>
      </c>
      <c r="AC48" s="59">
        <f>AVERAGE(X48:AA48)</f>
        <v>205</v>
      </c>
      <c r="AD48" s="62">
        <f>SUM(R48,AB48)</f>
        <v>2901</v>
      </c>
      <c r="AE48" s="35">
        <f>AVERAGE(B48:F48,K48:N48,O48,X48:AA48)</f>
        <v>207.21428571428572</v>
      </c>
      <c r="AF48" s="78"/>
      <c r="AJ48" s="74">
        <v>237</v>
      </c>
      <c r="AK48" s="74">
        <v>227</v>
      </c>
      <c r="AL48" s="74">
        <v>215</v>
      </c>
      <c r="AM48" s="74">
        <v>259</v>
      </c>
      <c r="AN48" s="74">
        <v>938</v>
      </c>
      <c r="AO48" s="74">
        <v>234.5</v>
      </c>
      <c r="AP48" s="74">
        <v>3879</v>
      </c>
      <c r="AQ48" s="34">
        <f>AP48/18</f>
        <v>215.5</v>
      </c>
    </row>
    <row r="49" spans="1:43" ht="15">
      <c r="A49" t="s">
        <v>53</v>
      </c>
      <c r="B49" s="32">
        <v>290</v>
      </c>
      <c r="C49" s="32">
        <v>196</v>
      </c>
      <c r="D49" s="32">
        <v>251</v>
      </c>
      <c r="E49" s="32">
        <v>280</v>
      </c>
      <c r="F49" s="32">
        <v>182</v>
      </c>
      <c r="G49" s="32">
        <v>1199</v>
      </c>
      <c r="H49" s="33">
        <v>239.8</v>
      </c>
      <c r="K49">
        <v>220</v>
      </c>
      <c r="L49">
        <v>192</v>
      </c>
      <c r="M49">
        <v>209</v>
      </c>
      <c r="N49">
        <v>145</v>
      </c>
      <c r="O49">
        <v>243</v>
      </c>
      <c r="P49">
        <v>1009</v>
      </c>
      <c r="Q49" s="34">
        <v>201.8</v>
      </c>
      <c r="R49">
        <v>2208</v>
      </c>
      <c r="S49" s="35">
        <f>AVERAGE(B49:F49,K49:O49)</f>
        <v>220.8</v>
      </c>
      <c r="X49" s="45">
        <v>267</v>
      </c>
      <c r="Y49" s="45">
        <v>223</v>
      </c>
      <c r="Z49" s="45">
        <v>254</v>
      </c>
      <c r="AA49" s="45">
        <v>204</v>
      </c>
      <c r="AB49" s="45">
        <v>948</v>
      </c>
      <c r="AC49" s="59">
        <f>AVERAGE(X49:AA49)</f>
        <v>237</v>
      </c>
      <c r="AD49" s="62">
        <f>SUM(R49,AB49)</f>
        <v>3156</v>
      </c>
      <c r="AE49" s="35">
        <f>AVERAGE(B49:F49,K49:N49,O49,X49:AA49)</f>
        <v>225.42857142857142</v>
      </c>
      <c r="AF49" s="78"/>
      <c r="AJ49" s="74">
        <v>228</v>
      </c>
      <c r="AK49" s="74">
        <v>220</v>
      </c>
      <c r="AL49" s="74">
        <v>187</v>
      </c>
      <c r="AM49" s="74">
        <v>152</v>
      </c>
      <c r="AN49" s="74">
        <v>787</v>
      </c>
      <c r="AO49" s="74">
        <v>196.8</v>
      </c>
      <c r="AP49" s="74">
        <v>4023</v>
      </c>
      <c r="AQ49" s="34">
        <f>AP49/18</f>
        <v>223.5</v>
      </c>
    </row>
    <row r="50" spans="2:42" ht="15">
      <c r="B50" s="32"/>
      <c r="C50" s="32"/>
      <c r="D50" s="32"/>
      <c r="E50" s="32"/>
      <c r="F50" s="32"/>
      <c r="G50" s="32"/>
      <c r="H50" s="33"/>
      <c r="S50" s="35"/>
      <c r="W50" s="17" t="s">
        <v>216</v>
      </c>
      <c r="X50" s="45">
        <v>80</v>
      </c>
      <c r="Y50" s="45">
        <v>60</v>
      </c>
      <c r="Z50" s="45">
        <v>60</v>
      </c>
      <c r="AA50" s="45">
        <v>80</v>
      </c>
      <c r="AB50" s="45">
        <v>280</v>
      </c>
      <c r="AC50" s="59"/>
      <c r="AD50" s="59"/>
      <c r="AE50" s="59"/>
      <c r="AF50" s="79"/>
      <c r="AJ50" s="74">
        <v>220</v>
      </c>
      <c r="AK50" s="74">
        <v>60</v>
      </c>
      <c r="AL50" s="74">
        <v>0</v>
      </c>
      <c r="AM50" s="74">
        <v>20</v>
      </c>
      <c r="AN50" s="74">
        <v>300</v>
      </c>
      <c r="AO50" s="74"/>
      <c r="AP50" s="74"/>
    </row>
    <row r="51" spans="29:31" ht="15">
      <c r="AC51" s="59"/>
      <c r="AD51" s="59"/>
      <c r="AE51" s="59"/>
    </row>
    <row r="52" spans="1:46" s="17" customFormat="1" ht="12.75">
      <c r="A52" s="17" t="s">
        <v>196</v>
      </c>
      <c r="B52" s="17">
        <f aca="true" t="shared" si="20" ref="B52:G52">SUM(B53:B54)</f>
        <v>451</v>
      </c>
      <c r="C52" s="17">
        <f t="shared" si="20"/>
        <v>466</v>
      </c>
      <c r="D52" s="17">
        <f t="shared" si="20"/>
        <v>383</v>
      </c>
      <c r="E52" s="17">
        <f t="shared" si="20"/>
        <v>461</v>
      </c>
      <c r="F52" s="17">
        <f t="shared" si="20"/>
        <v>396</v>
      </c>
      <c r="G52" s="17">
        <f t="shared" si="20"/>
        <v>2157</v>
      </c>
      <c r="H52" s="31">
        <f>AVERAGE(B52:F52)</f>
        <v>431.4</v>
      </c>
      <c r="I52" s="1">
        <v>21</v>
      </c>
      <c r="J52" s="1"/>
      <c r="K52" s="17">
        <f aca="true" t="shared" si="21" ref="K52:P52">SUM(K53:K54)</f>
        <v>450</v>
      </c>
      <c r="L52" s="17">
        <f t="shared" si="21"/>
        <v>443</v>
      </c>
      <c r="M52" s="17">
        <f t="shared" si="21"/>
        <v>502</v>
      </c>
      <c r="N52" s="17">
        <f t="shared" si="21"/>
        <v>476</v>
      </c>
      <c r="O52" s="17">
        <f t="shared" si="21"/>
        <v>469</v>
      </c>
      <c r="P52" s="17">
        <f t="shared" si="21"/>
        <v>2340</v>
      </c>
      <c r="Q52" s="31">
        <f>AVERAGE(K52:O52)</f>
        <v>468</v>
      </c>
      <c r="R52" s="17">
        <f>SUM(R53:R54)</f>
        <v>4497</v>
      </c>
      <c r="S52" s="31">
        <f>AVERAGE(B52:F52,K52:O52)</f>
        <v>449.7</v>
      </c>
      <c r="T52" s="1">
        <v>7</v>
      </c>
      <c r="U52" s="1"/>
      <c r="V52" s="1"/>
      <c r="X52" s="17">
        <f>SUM(X53:X55)</f>
        <v>441</v>
      </c>
      <c r="Y52" s="17">
        <f>SUM(Y53:Y54)</f>
        <v>462</v>
      </c>
      <c r="Z52" s="17">
        <f>SUM(Z53:Z54)</f>
        <v>437</v>
      </c>
      <c r="AA52" s="17">
        <f>SUM(AA53:AA54)</f>
        <v>431</v>
      </c>
      <c r="AB52" s="17">
        <f>SUM(AB53:AB54)</f>
        <v>1751</v>
      </c>
      <c r="AC52" s="31">
        <f>AVERAGE(X52:AA52)</f>
        <v>442.75</v>
      </c>
      <c r="AD52" s="61">
        <f>SUM(R52,AB52)</f>
        <v>6248</v>
      </c>
      <c r="AE52" s="31">
        <f>AVERAGE(B52:F52,K52:N52,O52,X52:AA52)</f>
        <v>447.7142857142857</v>
      </c>
      <c r="AF52" s="77">
        <f>SUM(AD52,AB55)</f>
        <v>6378</v>
      </c>
      <c r="AG52" s="1">
        <v>8</v>
      </c>
      <c r="AH52" s="1"/>
      <c r="AJ52" s="17">
        <f>SUM(AJ53:AJ54)</f>
        <v>425</v>
      </c>
      <c r="AK52" s="17">
        <f>SUM(AK53:AK54)</f>
        <v>428</v>
      </c>
      <c r="AL52" s="17">
        <f>SUM(AL53:AL54)</f>
        <v>429</v>
      </c>
      <c r="AM52" s="17">
        <f>SUM(AM53:AM54)</f>
        <v>379</v>
      </c>
      <c r="AN52" s="17">
        <f>SUM(AN53:AN54)</f>
        <v>1661</v>
      </c>
      <c r="AO52" s="31">
        <f>AVERAGE(B52:F52,K52:O52,X52:AA52,AJ52:AM52)</f>
        <v>440.5</v>
      </c>
      <c r="AP52" s="61">
        <f>SUM(AP53:AP54)</f>
        <v>7999</v>
      </c>
      <c r="AQ52" s="31">
        <f>AVERAGE(N52:R52,W52:Z52,AA52,AJ52:AM52)</f>
        <v>898.6153846153846</v>
      </c>
      <c r="AR52" s="77">
        <f>SUM(AP52,AN55)</f>
        <v>8199</v>
      </c>
      <c r="AS52" s="1">
        <v>11</v>
      </c>
      <c r="AT52" s="81">
        <v>650</v>
      </c>
    </row>
    <row r="53" spans="1:43" ht="15">
      <c r="A53" t="s">
        <v>119</v>
      </c>
      <c r="B53" s="32">
        <v>186</v>
      </c>
      <c r="C53" s="32">
        <v>188</v>
      </c>
      <c r="D53" s="32">
        <v>203</v>
      </c>
      <c r="E53" s="32">
        <v>212</v>
      </c>
      <c r="F53" s="32">
        <v>198</v>
      </c>
      <c r="G53" s="32">
        <v>987</v>
      </c>
      <c r="H53" s="33">
        <v>197.4</v>
      </c>
      <c r="K53">
        <v>217</v>
      </c>
      <c r="L53">
        <v>230</v>
      </c>
      <c r="M53">
        <v>223</v>
      </c>
      <c r="N53">
        <v>237</v>
      </c>
      <c r="O53">
        <v>228</v>
      </c>
      <c r="P53">
        <v>1135</v>
      </c>
      <c r="Q53" s="34">
        <v>227</v>
      </c>
      <c r="R53">
        <v>2122</v>
      </c>
      <c r="S53" s="35">
        <f>AVERAGE(B53:F53,K53:O53)</f>
        <v>212.2</v>
      </c>
      <c r="X53" s="43">
        <v>218</v>
      </c>
      <c r="Y53" s="43">
        <v>247</v>
      </c>
      <c r="Z53" s="43">
        <v>193</v>
      </c>
      <c r="AA53" s="43">
        <v>211</v>
      </c>
      <c r="AB53" s="43">
        <v>869</v>
      </c>
      <c r="AC53" s="59">
        <f>AVERAGE(X53:AA53)</f>
        <v>217.25</v>
      </c>
      <c r="AD53" s="62">
        <f>SUM(R53,AB53)</f>
        <v>2991</v>
      </c>
      <c r="AE53" s="35">
        <f>AVERAGE(B53:F53,K53:N53,O53,X53:AA53)</f>
        <v>213.64285714285714</v>
      </c>
      <c r="AF53" s="78"/>
      <c r="AJ53" s="75">
        <v>179</v>
      </c>
      <c r="AK53" s="75">
        <v>210</v>
      </c>
      <c r="AL53" s="75">
        <v>227</v>
      </c>
      <c r="AM53" s="75">
        <v>215</v>
      </c>
      <c r="AN53" s="75">
        <v>831</v>
      </c>
      <c r="AO53" s="75">
        <v>207.8</v>
      </c>
      <c r="AP53" s="75">
        <v>3872</v>
      </c>
      <c r="AQ53" s="34">
        <f>AP53/18</f>
        <v>215.11111111111111</v>
      </c>
    </row>
    <row r="54" spans="1:43" ht="15">
      <c r="A54" t="s">
        <v>100</v>
      </c>
      <c r="B54" s="32">
        <v>265</v>
      </c>
      <c r="C54" s="32">
        <v>278</v>
      </c>
      <c r="D54" s="32">
        <v>180</v>
      </c>
      <c r="E54" s="32">
        <v>249</v>
      </c>
      <c r="F54" s="32">
        <v>198</v>
      </c>
      <c r="G54" s="32">
        <v>1170</v>
      </c>
      <c r="H54" s="33">
        <v>234</v>
      </c>
      <c r="K54">
        <v>233</v>
      </c>
      <c r="L54">
        <v>213</v>
      </c>
      <c r="M54">
        <v>279</v>
      </c>
      <c r="N54">
        <v>239</v>
      </c>
      <c r="O54">
        <v>241</v>
      </c>
      <c r="P54">
        <v>1205</v>
      </c>
      <c r="Q54" s="34">
        <v>241</v>
      </c>
      <c r="R54">
        <v>2375</v>
      </c>
      <c r="S54" s="35">
        <f>AVERAGE(B54:F54,K54:O54)</f>
        <v>237.5</v>
      </c>
      <c r="X54" s="43">
        <v>203</v>
      </c>
      <c r="Y54" s="43">
        <v>215</v>
      </c>
      <c r="Z54" s="43">
        <v>244</v>
      </c>
      <c r="AA54" s="43">
        <v>220</v>
      </c>
      <c r="AB54" s="43">
        <v>882</v>
      </c>
      <c r="AC54" s="59">
        <f>AVERAGE(X54:AA54)</f>
        <v>220.5</v>
      </c>
      <c r="AD54" s="62">
        <f>SUM(R54,AB54)</f>
        <v>3257</v>
      </c>
      <c r="AE54" s="35">
        <f>AVERAGE(B54:F54,K54:N54,O54,X54:AA54)</f>
        <v>232.64285714285714</v>
      </c>
      <c r="AF54" s="78"/>
      <c r="AJ54" s="75">
        <v>246</v>
      </c>
      <c r="AK54" s="75">
        <v>218</v>
      </c>
      <c r="AL54" s="75">
        <v>202</v>
      </c>
      <c r="AM54" s="75">
        <v>164</v>
      </c>
      <c r="AN54" s="75">
        <v>830</v>
      </c>
      <c r="AO54" s="75">
        <v>207.5</v>
      </c>
      <c r="AP54" s="75">
        <v>4127</v>
      </c>
      <c r="AQ54" s="34">
        <f>AP54/18</f>
        <v>229.27777777777777</v>
      </c>
    </row>
    <row r="55" spans="2:42" ht="15">
      <c r="B55" s="32"/>
      <c r="C55" s="32"/>
      <c r="D55" s="32"/>
      <c r="E55" s="32"/>
      <c r="F55" s="32"/>
      <c r="G55" s="32"/>
      <c r="H55" s="33"/>
      <c r="S55" s="35"/>
      <c r="W55" s="17" t="s">
        <v>216</v>
      </c>
      <c r="X55" s="43">
        <v>20</v>
      </c>
      <c r="Y55" s="43">
        <v>80</v>
      </c>
      <c r="Z55" s="43">
        <v>10</v>
      </c>
      <c r="AA55" s="43">
        <v>20</v>
      </c>
      <c r="AB55" s="43">
        <v>130</v>
      </c>
      <c r="AC55" s="59"/>
      <c r="AD55" s="59"/>
      <c r="AE55" s="59"/>
      <c r="AF55" s="79"/>
      <c r="AJ55" s="75">
        <v>40</v>
      </c>
      <c r="AK55" s="75">
        <v>20</v>
      </c>
      <c r="AL55" s="75">
        <v>80</v>
      </c>
      <c r="AM55" s="75">
        <v>60</v>
      </c>
      <c r="AN55" s="75">
        <v>200</v>
      </c>
      <c r="AO55" s="75"/>
      <c r="AP55" s="75"/>
    </row>
    <row r="56" spans="29:31" ht="15">
      <c r="AC56" s="59"/>
      <c r="AD56" s="59"/>
      <c r="AE56" s="59"/>
    </row>
    <row r="57" spans="1:46" s="17" customFormat="1" ht="12.75">
      <c r="A57" s="17" t="s">
        <v>159</v>
      </c>
      <c r="B57" s="17">
        <f aca="true" t="shared" si="22" ref="B57:G57">SUM(B58:B59)</f>
        <v>460</v>
      </c>
      <c r="C57" s="17">
        <f t="shared" si="22"/>
        <v>491</v>
      </c>
      <c r="D57" s="17">
        <f t="shared" si="22"/>
        <v>395</v>
      </c>
      <c r="E57" s="17">
        <f t="shared" si="22"/>
        <v>425</v>
      </c>
      <c r="F57" s="17">
        <f t="shared" si="22"/>
        <v>415</v>
      </c>
      <c r="G57" s="17">
        <f t="shared" si="22"/>
        <v>2186</v>
      </c>
      <c r="H57" s="31">
        <f>AVERAGE(B57:F57)</f>
        <v>437.2</v>
      </c>
      <c r="I57" s="1">
        <v>17</v>
      </c>
      <c r="J57" s="1"/>
      <c r="K57" s="17">
        <f aca="true" t="shared" si="23" ref="K57:P57">SUM(K58:K59)</f>
        <v>425</v>
      </c>
      <c r="L57" s="17">
        <f t="shared" si="23"/>
        <v>452</v>
      </c>
      <c r="M57" s="17">
        <f t="shared" si="23"/>
        <v>384</v>
      </c>
      <c r="N57" s="17">
        <f t="shared" si="23"/>
        <v>465</v>
      </c>
      <c r="O57" s="17">
        <f t="shared" si="23"/>
        <v>389</v>
      </c>
      <c r="P57" s="17">
        <f t="shared" si="23"/>
        <v>2115</v>
      </c>
      <c r="Q57" s="31">
        <f>AVERAGE(K57:O57)</f>
        <v>423</v>
      </c>
      <c r="R57" s="17">
        <f>SUM(R58:R59)</f>
        <v>4301</v>
      </c>
      <c r="S57" s="31">
        <f>AVERAGE(B57:F57,K57:O57)</f>
        <v>430.1</v>
      </c>
      <c r="T57" s="1">
        <v>20</v>
      </c>
      <c r="U57" s="1"/>
      <c r="V57" s="1"/>
      <c r="X57" s="17">
        <f>SUM(X58:X60)</f>
        <v>571</v>
      </c>
      <c r="Y57" s="17">
        <f>SUM(Y58:Y59)</f>
        <v>417</v>
      </c>
      <c r="Z57" s="17">
        <f>SUM(Z58:Z59)</f>
        <v>410</v>
      </c>
      <c r="AA57" s="17">
        <f>SUM(AA58:AA59)</f>
        <v>466</v>
      </c>
      <c r="AB57" s="17">
        <f>SUM(AB58:AB59)</f>
        <v>1784</v>
      </c>
      <c r="AC57" s="31">
        <f>AVERAGE(X57:AA57)</f>
        <v>466</v>
      </c>
      <c r="AD57" s="61">
        <f>SUM(R57,AB57)</f>
        <v>6085</v>
      </c>
      <c r="AE57" s="31">
        <f>AVERAGE(B57:F57,K57:N57,O57,X57:AA57)</f>
        <v>440.35714285714283</v>
      </c>
      <c r="AF57" s="77">
        <f>SUM(AD57,AB60)</f>
        <v>6305</v>
      </c>
      <c r="AG57" s="1">
        <v>12</v>
      </c>
      <c r="AH57" s="1"/>
      <c r="AJ57" s="17">
        <f>SUM(AJ58:AJ59)</f>
        <v>401</v>
      </c>
      <c r="AK57" s="17">
        <f>SUM(AK58:AK59)</f>
        <v>455</v>
      </c>
      <c r="AL57" s="17">
        <f>SUM(AL58:AL59)</f>
        <v>382</v>
      </c>
      <c r="AM57" s="17">
        <f>SUM(AM58:AM59)</f>
        <v>377</v>
      </c>
      <c r="AN57" s="17">
        <f>SUM(AN58:AN59)</f>
        <v>1615</v>
      </c>
      <c r="AO57" s="31">
        <f>AVERAGE(B57:F57,K57:O57,X57:AA57,AJ57:AM57)</f>
        <v>432.22222222222223</v>
      </c>
      <c r="AP57" s="61">
        <f>SUM(AP58:AP59)</f>
        <v>7800</v>
      </c>
      <c r="AQ57" s="31">
        <f>AVERAGE(N57:R57,W57:Z57,AA57,AJ57:AM57)</f>
        <v>859.3846153846154</v>
      </c>
      <c r="AR57" s="77">
        <f>SUM(AP57,AN60)</f>
        <v>7980</v>
      </c>
      <c r="AS57" s="1">
        <v>12</v>
      </c>
      <c r="AT57" s="81">
        <v>650</v>
      </c>
    </row>
    <row r="58" spans="1:43" ht="15">
      <c r="A58" t="s">
        <v>41</v>
      </c>
      <c r="B58" s="32">
        <v>246</v>
      </c>
      <c r="C58" s="32">
        <v>234</v>
      </c>
      <c r="D58" s="32">
        <v>130</v>
      </c>
      <c r="E58" s="32">
        <v>193</v>
      </c>
      <c r="F58" s="32">
        <v>225</v>
      </c>
      <c r="G58" s="32">
        <v>1028</v>
      </c>
      <c r="H58" s="33">
        <v>205.6</v>
      </c>
      <c r="I58" s="1"/>
      <c r="J58" s="1"/>
      <c r="K58">
        <v>203</v>
      </c>
      <c r="L58">
        <v>258</v>
      </c>
      <c r="M58">
        <v>149</v>
      </c>
      <c r="N58">
        <v>242</v>
      </c>
      <c r="O58">
        <v>163</v>
      </c>
      <c r="P58">
        <v>1015</v>
      </c>
      <c r="Q58" s="34">
        <v>203</v>
      </c>
      <c r="R58">
        <v>2043</v>
      </c>
      <c r="S58" s="35">
        <f>AVERAGE(B58:F58,K58:O58)</f>
        <v>204.3</v>
      </c>
      <c r="T58" s="1"/>
      <c r="U58" s="1"/>
      <c r="V58" s="1"/>
      <c r="X58" s="47">
        <v>246</v>
      </c>
      <c r="Y58" s="47">
        <v>198</v>
      </c>
      <c r="Z58" s="47">
        <v>203</v>
      </c>
      <c r="AA58" s="47">
        <v>228</v>
      </c>
      <c r="AB58" s="47">
        <v>875</v>
      </c>
      <c r="AC58" s="59">
        <f>AVERAGE(X58:AA58)</f>
        <v>218.75</v>
      </c>
      <c r="AD58" s="62">
        <f>SUM(R58,AB58)</f>
        <v>2918</v>
      </c>
      <c r="AE58" s="35">
        <f>AVERAGE(B58:F58,K58:N58,O58,X58:AA58)</f>
        <v>208.42857142857142</v>
      </c>
      <c r="AF58" s="78"/>
      <c r="AG58" s="1"/>
      <c r="AJ58" s="76">
        <v>201</v>
      </c>
      <c r="AK58" s="76">
        <v>210</v>
      </c>
      <c r="AL58" s="76">
        <v>180</v>
      </c>
      <c r="AM58" s="76">
        <v>194</v>
      </c>
      <c r="AN58" s="76">
        <v>785</v>
      </c>
      <c r="AO58" s="76">
        <v>196.3</v>
      </c>
      <c r="AP58" s="76">
        <v>3743</v>
      </c>
      <c r="AQ58" s="34">
        <f>AP58/18</f>
        <v>207.94444444444446</v>
      </c>
    </row>
    <row r="59" spans="1:43" ht="15">
      <c r="A59" t="s">
        <v>70</v>
      </c>
      <c r="B59" s="32">
        <v>214</v>
      </c>
      <c r="C59" s="32">
        <v>257</v>
      </c>
      <c r="D59" s="32">
        <v>265</v>
      </c>
      <c r="E59" s="32">
        <v>232</v>
      </c>
      <c r="F59" s="32">
        <v>190</v>
      </c>
      <c r="G59" s="32">
        <v>1158</v>
      </c>
      <c r="H59" s="33">
        <v>231.6</v>
      </c>
      <c r="K59">
        <v>222</v>
      </c>
      <c r="L59">
        <v>194</v>
      </c>
      <c r="M59">
        <v>235</v>
      </c>
      <c r="N59">
        <v>223</v>
      </c>
      <c r="O59">
        <v>226</v>
      </c>
      <c r="P59">
        <v>1100</v>
      </c>
      <c r="Q59" s="34">
        <v>220</v>
      </c>
      <c r="R59">
        <v>2258</v>
      </c>
      <c r="S59" s="35">
        <f>AVERAGE(B59:F59,K59:O59)</f>
        <v>225.8</v>
      </c>
      <c r="X59" s="47">
        <v>245</v>
      </c>
      <c r="Y59" s="47">
        <v>219</v>
      </c>
      <c r="Z59" s="47">
        <v>207</v>
      </c>
      <c r="AA59" s="47">
        <v>238</v>
      </c>
      <c r="AB59" s="47">
        <v>909</v>
      </c>
      <c r="AC59" s="59">
        <f>AVERAGE(X59:AA59)</f>
        <v>227.25</v>
      </c>
      <c r="AD59" s="62">
        <f>SUM(R59,AB59)</f>
        <v>3167</v>
      </c>
      <c r="AE59" s="35">
        <f>AVERAGE(B59:F59,K59:N59,O59,X59:AA59)</f>
        <v>226.21428571428572</v>
      </c>
      <c r="AF59" s="78"/>
      <c r="AJ59" s="76">
        <v>200</v>
      </c>
      <c r="AK59" s="76">
        <v>245</v>
      </c>
      <c r="AL59" s="76">
        <v>202</v>
      </c>
      <c r="AM59" s="76">
        <v>183</v>
      </c>
      <c r="AN59" s="76">
        <v>830</v>
      </c>
      <c r="AO59" s="76">
        <v>207.5</v>
      </c>
      <c r="AP59" s="76">
        <v>4057</v>
      </c>
      <c r="AQ59" s="34">
        <f>AP59/18</f>
        <v>225.38888888888889</v>
      </c>
    </row>
    <row r="60" spans="2:42" ht="15">
      <c r="B60" s="32"/>
      <c r="C60" s="32"/>
      <c r="D60" s="32"/>
      <c r="E60" s="32"/>
      <c r="F60" s="32"/>
      <c r="G60" s="32"/>
      <c r="H60" s="33"/>
      <c r="S60" s="35"/>
      <c r="W60" s="17" t="s">
        <v>216</v>
      </c>
      <c r="X60" s="47">
        <v>80</v>
      </c>
      <c r="Y60" s="47">
        <v>0</v>
      </c>
      <c r="Z60" s="47">
        <v>80</v>
      </c>
      <c r="AA60" s="47">
        <v>60</v>
      </c>
      <c r="AB60" s="47">
        <v>220</v>
      </c>
      <c r="AC60" s="59"/>
      <c r="AD60" s="59"/>
      <c r="AE60" s="59"/>
      <c r="AF60" s="79"/>
      <c r="AJ60" s="76">
        <v>120</v>
      </c>
      <c r="AK60" s="76">
        <v>20</v>
      </c>
      <c r="AL60" s="76">
        <v>20</v>
      </c>
      <c r="AM60" s="76">
        <v>20</v>
      </c>
      <c r="AN60" s="76">
        <v>180</v>
      </c>
      <c r="AO60" s="76"/>
      <c r="AP60" s="76"/>
    </row>
    <row r="61" spans="29:31" ht="15">
      <c r="AC61" s="59"/>
      <c r="AD61" s="59"/>
      <c r="AE61" s="59"/>
    </row>
    <row r="62" spans="1:46" s="17" customFormat="1" ht="12.75">
      <c r="A62" s="17" t="s">
        <v>189</v>
      </c>
      <c r="B62" s="17">
        <f aca="true" t="shared" si="24" ref="B62:G62">SUM(B63:B64)</f>
        <v>434</v>
      </c>
      <c r="C62" s="17">
        <f t="shared" si="24"/>
        <v>533</v>
      </c>
      <c r="D62" s="17">
        <f t="shared" si="24"/>
        <v>368</v>
      </c>
      <c r="E62" s="17">
        <f t="shared" si="24"/>
        <v>421</v>
      </c>
      <c r="F62" s="17">
        <f t="shared" si="24"/>
        <v>341</v>
      </c>
      <c r="G62" s="17">
        <f t="shared" si="24"/>
        <v>2097</v>
      </c>
      <c r="H62" s="31">
        <f>AVERAGE(B62:F62)</f>
        <v>419.4</v>
      </c>
      <c r="I62" s="1">
        <v>28</v>
      </c>
      <c r="J62" s="1"/>
      <c r="K62" s="17">
        <f aca="true" t="shared" si="25" ref="K62:P62">SUM(K63:K64)</f>
        <v>439</v>
      </c>
      <c r="L62" s="17">
        <f t="shared" si="25"/>
        <v>456</v>
      </c>
      <c r="M62" s="17">
        <f t="shared" si="25"/>
        <v>392</v>
      </c>
      <c r="N62" s="17">
        <f t="shared" si="25"/>
        <v>451</v>
      </c>
      <c r="O62" s="17">
        <f t="shared" si="25"/>
        <v>433</v>
      </c>
      <c r="P62" s="17">
        <f t="shared" si="25"/>
        <v>2171</v>
      </c>
      <c r="Q62" s="31">
        <f>AVERAGE(K62:O62)</f>
        <v>434.2</v>
      </c>
      <c r="R62" s="17">
        <f>SUM(R63:R64)</f>
        <v>4268</v>
      </c>
      <c r="S62" s="31">
        <f>AVERAGE(B62:F62,K62:O62)</f>
        <v>426.8</v>
      </c>
      <c r="T62" s="1">
        <v>24</v>
      </c>
      <c r="U62" s="1"/>
      <c r="V62" s="1"/>
      <c r="X62" s="17">
        <f>SUM(X63:X65)</f>
        <v>529</v>
      </c>
      <c r="Y62" s="17">
        <f>SUM(Y63:Y64)</f>
        <v>478</v>
      </c>
      <c r="Z62" s="17">
        <f>SUM(Z63:Z64)</f>
        <v>504</v>
      </c>
      <c r="AA62" s="17">
        <f>SUM(AA63:AA64)</f>
        <v>382</v>
      </c>
      <c r="AB62" s="17">
        <f>SUM(AB63:AB64)</f>
        <v>1813</v>
      </c>
      <c r="AC62" s="31">
        <f>AVERAGE(X62:AA62)</f>
        <v>473.25</v>
      </c>
      <c r="AD62" s="61">
        <f>SUM(R62,AB62)</f>
        <v>6081</v>
      </c>
      <c r="AE62" s="31">
        <f>AVERAGE(B62:F62,K62:N62,O62,X62:AA62)</f>
        <v>440.07142857142856</v>
      </c>
      <c r="AF62" s="77">
        <f>SUM(AD62,AB65)</f>
        <v>6301</v>
      </c>
      <c r="AG62" s="1">
        <v>13</v>
      </c>
      <c r="AH62" s="63">
        <f>AF62-$AF$57</f>
        <v>-4</v>
      </c>
      <c r="AO62" s="31"/>
      <c r="AP62" s="61"/>
      <c r="AQ62" s="31"/>
      <c r="AR62" s="77"/>
      <c r="AS62" s="1"/>
      <c r="AT62" s="81"/>
    </row>
    <row r="63" spans="1:33" ht="15">
      <c r="A63" t="s">
        <v>103</v>
      </c>
      <c r="B63" s="32">
        <v>205</v>
      </c>
      <c r="C63" s="32">
        <v>255</v>
      </c>
      <c r="D63" s="32">
        <v>159</v>
      </c>
      <c r="E63" s="32">
        <v>192</v>
      </c>
      <c r="F63" s="32">
        <v>169</v>
      </c>
      <c r="G63" s="32">
        <v>980</v>
      </c>
      <c r="H63" s="33">
        <v>196</v>
      </c>
      <c r="I63" s="1"/>
      <c r="J63" s="1"/>
      <c r="K63">
        <v>227</v>
      </c>
      <c r="L63">
        <v>234</v>
      </c>
      <c r="M63">
        <v>194</v>
      </c>
      <c r="N63">
        <v>254</v>
      </c>
      <c r="O63">
        <v>215</v>
      </c>
      <c r="P63">
        <v>1124</v>
      </c>
      <c r="Q63" s="34">
        <v>224.8</v>
      </c>
      <c r="R63">
        <v>2104</v>
      </c>
      <c r="S63" s="35">
        <f>AVERAGE(B63:F63,K63:O63)</f>
        <v>210.4</v>
      </c>
      <c r="T63" s="1"/>
      <c r="U63" s="1"/>
      <c r="V63" s="1"/>
      <c r="X63" s="48">
        <v>247</v>
      </c>
      <c r="Y63" s="48">
        <v>246</v>
      </c>
      <c r="Z63" s="48">
        <v>257</v>
      </c>
      <c r="AA63" s="48">
        <v>237</v>
      </c>
      <c r="AB63" s="48">
        <v>987</v>
      </c>
      <c r="AC63" s="59">
        <f>AVERAGE(X63:AA63)</f>
        <v>246.75</v>
      </c>
      <c r="AD63" s="62">
        <f>SUM(R63,AB63)</f>
        <v>3091</v>
      </c>
      <c r="AE63" s="35">
        <f>AVERAGE(B63:F63,K63:N63,O63,X63:AA63)</f>
        <v>220.78571428571428</v>
      </c>
      <c r="AF63" s="78"/>
      <c r="AG63" s="1"/>
    </row>
    <row r="64" spans="1:32" ht="15">
      <c r="A64" t="s">
        <v>67</v>
      </c>
      <c r="B64" s="32">
        <v>229</v>
      </c>
      <c r="C64" s="32">
        <v>278</v>
      </c>
      <c r="D64" s="32">
        <v>209</v>
      </c>
      <c r="E64" s="32">
        <v>229</v>
      </c>
      <c r="F64" s="32">
        <v>172</v>
      </c>
      <c r="G64" s="32">
        <v>1117</v>
      </c>
      <c r="H64" s="33">
        <v>223.4</v>
      </c>
      <c r="K64">
        <v>212</v>
      </c>
      <c r="L64">
        <v>222</v>
      </c>
      <c r="M64">
        <v>198</v>
      </c>
      <c r="N64">
        <v>197</v>
      </c>
      <c r="O64">
        <v>218</v>
      </c>
      <c r="P64">
        <v>1047</v>
      </c>
      <c r="Q64" s="34">
        <v>209.4</v>
      </c>
      <c r="R64">
        <v>2164</v>
      </c>
      <c r="S64" s="35">
        <f>AVERAGE(B64:F64,K64:O64)</f>
        <v>216.4</v>
      </c>
      <c r="X64" s="48">
        <v>202</v>
      </c>
      <c r="Y64" s="48">
        <v>232</v>
      </c>
      <c r="Z64" s="48">
        <v>247</v>
      </c>
      <c r="AA64" s="48">
        <v>145</v>
      </c>
      <c r="AB64" s="48">
        <v>826</v>
      </c>
      <c r="AC64" s="59">
        <f>AVERAGE(X64:AA64)</f>
        <v>206.5</v>
      </c>
      <c r="AD64" s="62">
        <f>SUM(R64,AB64)</f>
        <v>2990</v>
      </c>
      <c r="AE64" s="35">
        <f>AVERAGE(B64:F64,K64:N64,O64,X64:AA64)</f>
        <v>213.57142857142858</v>
      </c>
      <c r="AF64" s="78"/>
    </row>
    <row r="65" spans="2:32" ht="15">
      <c r="B65" s="32"/>
      <c r="C65" s="32"/>
      <c r="D65" s="32"/>
      <c r="E65" s="32"/>
      <c r="F65" s="32"/>
      <c r="G65" s="32"/>
      <c r="H65" s="33"/>
      <c r="S65" s="35"/>
      <c r="W65" s="17" t="s">
        <v>216</v>
      </c>
      <c r="X65" s="48">
        <v>80</v>
      </c>
      <c r="Y65" s="48">
        <v>60</v>
      </c>
      <c r="Z65" s="48">
        <v>80</v>
      </c>
      <c r="AA65" s="48">
        <v>0</v>
      </c>
      <c r="AB65" s="48">
        <v>220</v>
      </c>
      <c r="AC65" s="59"/>
      <c r="AD65" s="59"/>
      <c r="AE65" s="59"/>
      <c r="AF65" s="79"/>
    </row>
    <row r="67" spans="1:45" ht="12.75">
      <c r="A67" s="17" t="s">
        <v>208</v>
      </c>
      <c r="B67" s="17">
        <f aca="true" t="shared" si="26" ref="B67:G67">SUM(B68:B69)</f>
        <v>503</v>
      </c>
      <c r="C67" s="17">
        <f t="shared" si="26"/>
        <v>433</v>
      </c>
      <c r="D67" s="17">
        <f t="shared" si="26"/>
        <v>404</v>
      </c>
      <c r="E67" s="17">
        <f t="shared" si="26"/>
        <v>440</v>
      </c>
      <c r="F67" s="17">
        <f t="shared" si="26"/>
        <v>440</v>
      </c>
      <c r="G67" s="17">
        <f t="shared" si="26"/>
        <v>2220</v>
      </c>
      <c r="H67" s="31">
        <f>AVERAGE(B67:F67)</f>
        <v>444</v>
      </c>
      <c r="I67" s="1">
        <v>10</v>
      </c>
      <c r="J67" s="1"/>
      <c r="K67" s="17">
        <f aca="true" t="shared" si="27" ref="K67:P67">SUM(K68:K69)</f>
        <v>439</v>
      </c>
      <c r="L67" s="17">
        <f t="shared" si="27"/>
        <v>387</v>
      </c>
      <c r="M67" s="17">
        <f t="shared" si="27"/>
        <v>352</v>
      </c>
      <c r="N67" s="17">
        <f t="shared" si="27"/>
        <v>365</v>
      </c>
      <c r="O67" s="17">
        <f t="shared" si="27"/>
        <v>506</v>
      </c>
      <c r="P67" s="17">
        <f t="shared" si="27"/>
        <v>2049</v>
      </c>
      <c r="Q67" s="31">
        <f>AVERAGE(K67:O67)</f>
        <v>409.8</v>
      </c>
      <c r="R67" s="17">
        <f>SUM(R68:R69)</f>
        <v>4269</v>
      </c>
      <c r="S67" s="31">
        <f>AVERAGE(B67:F67,K67:O67)</f>
        <v>426.9</v>
      </c>
      <c r="T67" s="1">
        <v>23</v>
      </c>
      <c r="U67" s="1"/>
      <c r="V67" s="1"/>
      <c r="W67" s="17"/>
      <c r="X67" s="17">
        <f>SUM(X68:X70)</f>
        <v>382</v>
      </c>
      <c r="Y67" s="17">
        <f>SUM(Y68:Y69)</f>
        <v>493</v>
      </c>
      <c r="Z67" s="17">
        <f>SUM(Z68:Z69)</f>
        <v>471</v>
      </c>
      <c r="AA67" s="17">
        <f>SUM(AA68:AA69)</f>
        <v>506</v>
      </c>
      <c r="AB67" s="17">
        <f>SUM(AB68:AB69)</f>
        <v>1852</v>
      </c>
      <c r="AC67" s="31">
        <f>AVERAGE(X67:AA67)</f>
        <v>463</v>
      </c>
      <c r="AD67" s="61">
        <f>SUM(R67,AB67)</f>
        <v>6121</v>
      </c>
      <c r="AE67" s="31">
        <f>AVERAGE(B67:F67,K67:N67,O67,X67:AA67)</f>
        <v>437.2142857142857</v>
      </c>
      <c r="AF67" s="77">
        <f>SUM(AD67,AB70)</f>
        <v>6301</v>
      </c>
      <c r="AG67" s="1">
        <v>14</v>
      </c>
      <c r="AH67" s="63">
        <f>AF67-$AF$57</f>
        <v>-4</v>
      </c>
      <c r="AJ67" s="17"/>
      <c r="AK67" s="17"/>
      <c r="AL67" s="17"/>
      <c r="AM67" s="17"/>
      <c r="AN67" s="17"/>
      <c r="AO67" s="31"/>
      <c r="AP67" s="61"/>
      <c r="AQ67" s="31"/>
      <c r="AR67" s="77"/>
      <c r="AS67" s="1"/>
    </row>
    <row r="68" spans="1:32" ht="15">
      <c r="A68" t="s">
        <v>102</v>
      </c>
      <c r="B68" s="32">
        <v>225</v>
      </c>
      <c r="C68" s="32">
        <v>200</v>
      </c>
      <c r="D68" s="32">
        <v>177</v>
      </c>
      <c r="E68" s="32">
        <v>182</v>
      </c>
      <c r="F68" s="32">
        <v>225</v>
      </c>
      <c r="G68" s="32">
        <v>1009</v>
      </c>
      <c r="H68" s="33">
        <v>201.8</v>
      </c>
      <c r="K68">
        <v>213</v>
      </c>
      <c r="L68">
        <v>166</v>
      </c>
      <c r="M68">
        <v>174</v>
      </c>
      <c r="N68">
        <v>205</v>
      </c>
      <c r="O68">
        <v>268</v>
      </c>
      <c r="P68">
        <v>1026</v>
      </c>
      <c r="Q68" s="34">
        <v>205.2</v>
      </c>
      <c r="R68">
        <v>2035</v>
      </c>
      <c r="S68" s="35">
        <f>AVERAGE(B68:F68,K68:O68)</f>
        <v>203.5</v>
      </c>
      <c r="X68" s="49">
        <v>182</v>
      </c>
      <c r="Y68" s="49">
        <v>246</v>
      </c>
      <c r="Z68" s="49">
        <v>237</v>
      </c>
      <c r="AA68" s="49">
        <v>238</v>
      </c>
      <c r="AB68" s="49">
        <v>903</v>
      </c>
      <c r="AC68" s="59">
        <f>AVERAGE(X68:AA68)</f>
        <v>225.75</v>
      </c>
      <c r="AD68" s="62">
        <f>SUM(R68,AB68)</f>
        <v>2938</v>
      </c>
      <c r="AE68" s="35">
        <f>AVERAGE(B68:F68,K68:N68,O68,X68:AA68)</f>
        <v>209.85714285714286</v>
      </c>
      <c r="AF68" s="78"/>
    </row>
    <row r="69" spans="1:32" ht="15">
      <c r="A69" t="s">
        <v>16</v>
      </c>
      <c r="B69" s="32">
        <v>278</v>
      </c>
      <c r="C69" s="32">
        <v>233</v>
      </c>
      <c r="D69" s="32">
        <v>227</v>
      </c>
      <c r="E69" s="32">
        <v>258</v>
      </c>
      <c r="F69" s="32">
        <v>215</v>
      </c>
      <c r="G69" s="32">
        <v>1211</v>
      </c>
      <c r="H69" s="33">
        <v>242.2</v>
      </c>
      <c r="K69">
        <v>226</v>
      </c>
      <c r="L69">
        <v>221</v>
      </c>
      <c r="M69">
        <v>178</v>
      </c>
      <c r="N69">
        <v>160</v>
      </c>
      <c r="O69">
        <v>238</v>
      </c>
      <c r="P69">
        <v>1023</v>
      </c>
      <c r="Q69" s="34">
        <v>204.6</v>
      </c>
      <c r="R69">
        <v>2234</v>
      </c>
      <c r="S69" s="35">
        <f>AVERAGE(B69:F69,K69:O69)</f>
        <v>223.4</v>
      </c>
      <c r="X69" s="49">
        <v>200</v>
      </c>
      <c r="Y69" s="49">
        <v>247</v>
      </c>
      <c r="Z69" s="49">
        <v>234</v>
      </c>
      <c r="AA69" s="49">
        <v>268</v>
      </c>
      <c r="AB69" s="49">
        <v>949</v>
      </c>
      <c r="AC69" s="59">
        <f>AVERAGE(X69:AA69)</f>
        <v>237.25</v>
      </c>
      <c r="AD69" s="62">
        <f>SUM(R69,AB69)</f>
        <v>3183</v>
      </c>
      <c r="AE69" s="35">
        <f>AVERAGE(B69:F69,K69:N69,O69,X69:AA69)</f>
        <v>227.35714285714286</v>
      </c>
      <c r="AF69" s="78"/>
    </row>
    <row r="70" spans="2:32" ht="15">
      <c r="B70" s="32"/>
      <c r="C70" s="32"/>
      <c r="D70" s="32"/>
      <c r="E70" s="32"/>
      <c r="F70" s="32"/>
      <c r="G70" s="32"/>
      <c r="H70" s="33"/>
      <c r="S70" s="35"/>
      <c r="W70" s="17" t="s">
        <v>216</v>
      </c>
      <c r="X70" s="49">
        <v>0</v>
      </c>
      <c r="Y70" s="49">
        <v>20</v>
      </c>
      <c r="Z70" s="49">
        <v>80</v>
      </c>
      <c r="AA70" s="49">
        <v>80</v>
      </c>
      <c r="AB70" s="49">
        <v>180</v>
      </c>
      <c r="AC70" s="59"/>
      <c r="AD70" s="59"/>
      <c r="AE70" s="59"/>
      <c r="AF70" s="79"/>
    </row>
    <row r="71" ht="15">
      <c r="AF71" s="79"/>
    </row>
    <row r="72" spans="1:46" s="17" customFormat="1" ht="12.75">
      <c r="A72" s="17" t="s">
        <v>146</v>
      </c>
      <c r="B72" s="17">
        <f aca="true" t="shared" si="28" ref="B72:G72">SUM(B73:B74)</f>
        <v>434</v>
      </c>
      <c r="C72" s="17">
        <f t="shared" si="28"/>
        <v>430</v>
      </c>
      <c r="D72" s="17">
        <f t="shared" si="28"/>
        <v>408</v>
      </c>
      <c r="E72" s="17">
        <f t="shared" si="28"/>
        <v>483</v>
      </c>
      <c r="F72" s="17">
        <f t="shared" si="28"/>
        <v>455</v>
      </c>
      <c r="G72" s="17">
        <f t="shared" si="28"/>
        <v>2210</v>
      </c>
      <c r="H72" s="31">
        <f>AVERAGE(B72:F72)</f>
        <v>442</v>
      </c>
      <c r="I72" s="1">
        <v>11</v>
      </c>
      <c r="J72" s="1"/>
      <c r="K72" s="17">
        <f aca="true" t="shared" si="29" ref="K72:P72">SUM(K73:K74)</f>
        <v>428</v>
      </c>
      <c r="L72" s="17">
        <f t="shared" si="29"/>
        <v>467</v>
      </c>
      <c r="M72" s="17">
        <f t="shared" si="29"/>
        <v>400</v>
      </c>
      <c r="N72" s="17">
        <f t="shared" si="29"/>
        <v>419</v>
      </c>
      <c r="O72" s="17">
        <f t="shared" si="29"/>
        <v>435</v>
      </c>
      <c r="P72" s="17">
        <f t="shared" si="29"/>
        <v>2149</v>
      </c>
      <c r="Q72" s="31">
        <f>AVERAGE(K72:O72)</f>
        <v>429.8</v>
      </c>
      <c r="R72" s="17">
        <f>SUM(R73:R74)</f>
        <v>4359</v>
      </c>
      <c r="S72" s="31">
        <f>AVERAGE(B72:F72,K72:O72)</f>
        <v>435.9</v>
      </c>
      <c r="T72" s="1">
        <v>13</v>
      </c>
      <c r="U72" s="1"/>
      <c r="V72" s="1"/>
      <c r="X72" s="17">
        <f>SUM(X73:X75)</f>
        <v>530</v>
      </c>
      <c r="Y72" s="17">
        <f>SUM(Y73:Y74)</f>
        <v>409</v>
      </c>
      <c r="Z72" s="17">
        <f>SUM(Z73:Z74)</f>
        <v>462</v>
      </c>
      <c r="AA72" s="17">
        <f>SUM(AA73:AA74)</f>
        <v>406</v>
      </c>
      <c r="AB72" s="17">
        <f>SUM(AB73:AB74)</f>
        <v>1727</v>
      </c>
      <c r="AC72" s="31">
        <f>AVERAGE(X72:AA72)</f>
        <v>451.75</v>
      </c>
      <c r="AD72" s="61">
        <f>SUM(R72,AB72)</f>
        <v>6086</v>
      </c>
      <c r="AE72" s="31">
        <f>AVERAGE(B72:F72,K72:N72,O72,X72:AA72)</f>
        <v>440.42857142857144</v>
      </c>
      <c r="AF72" s="77">
        <f>SUM(AD72,AB75)</f>
        <v>6276</v>
      </c>
      <c r="AG72" s="1">
        <v>15</v>
      </c>
      <c r="AH72" s="63">
        <f>AF72-$AF$57</f>
        <v>-29</v>
      </c>
      <c r="AO72" s="31"/>
      <c r="AP72" s="61"/>
      <c r="AQ72" s="31"/>
      <c r="AR72" s="77"/>
      <c r="AS72" s="1"/>
      <c r="AT72" s="81"/>
    </row>
    <row r="73" spans="1:32" ht="15">
      <c r="A73" t="s">
        <v>13</v>
      </c>
      <c r="B73" s="32">
        <v>202</v>
      </c>
      <c r="C73" s="32">
        <v>237</v>
      </c>
      <c r="D73" s="32">
        <v>215</v>
      </c>
      <c r="E73" s="32">
        <v>224</v>
      </c>
      <c r="F73" s="32">
        <v>244</v>
      </c>
      <c r="G73" s="32">
        <v>1122</v>
      </c>
      <c r="H73" s="33">
        <v>224.4</v>
      </c>
      <c r="K73">
        <v>192</v>
      </c>
      <c r="L73">
        <v>211</v>
      </c>
      <c r="M73">
        <v>208</v>
      </c>
      <c r="N73">
        <v>203</v>
      </c>
      <c r="O73">
        <v>195</v>
      </c>
      <c r="P73">
        <v>1009</v>
      </c>
      <c r="Q73" s="34">
        <v>201.8</v>
      </c>
      <c r="R73">
        <v>2131</v>
      </c>
      <c r="S73" s="35">
        <f>AVERAGE(B73:F73,K73:O73)</f>
        <v>213.1</v>
      </c>
      <c r="X73" s="57">
        <v>214</v>
      </c>
      <c r="Y73" s="57">
        <v>163</v>
      </c>
      <c r="Z73" s="57">
        <v>193</v>
      </c>
      <c r="AA73" s="57">
        <v>190</v>
      </c>
      <c r="AB73" s="57">
        <v>760</v>
      </c>
      <c r="AC73" s="59">
        <f>AVERAGE(X73:AA73)</f>
        <v>190</v>
      </c>
      <c r="AD73" s="62">
        <f>SUM(R73,AB73)</f>
        <v>2891</v>
      </c>
      <c r="AE73" s="35">
        <f>AVERAGE(B73:F73,K73:N73,O73,X73:AA73)</f>
        <v>206.5</v>
      </c>
      <c r="AF73" s="78"/>
    </row>
    <row r="74" spans="1:32" ht="15">
      <c r="A74" t="s">
        <v>4</v>
      </c>
      <c r="B74" s="32">
        <v>232</v>
      </c>
      <c r="C74" s="32">
        <v>193</v>
      </c>
      <c r="D74" s="32">
        <v>193</v>
      </c>
      <c r="E74" s="32">
        <v>259</v>
      </c>
      <c r="F74" s="32">
        <v>211</v>
      </c>
      <c r="G74" s="32">
        <v>1088</v>
      </c>
      <c r="H74" s="33">
        <v>217.6</v>
      </c>
      <c r="K74">
        <v>236</v>
      </c>
      <c r="L74">
        <v>256</v>
      </c>
      <c r="M74">
        <v>192</v>
      </c>
      <c r="N74">
        <v>216</v>
      </c>
      <c r="O74">
        <v>240</v>
      </c>
      <c r="P74">
        <v>1140</v>
      </c>
      <c r="Q74" s="34">
        <v>228</v>
      </c>
      <c r="R74">
        <v>2228</v>
      </c>
      <c r="S74" s="35">
        <f>AVERAGE(B74:F74,K74:O74)</f>
        <v>222.8</v>
      </c>
      <c r="X74" s="57">
        <v>236</v>
      </c>
      <c r="Y74" s="57">
        <v>246</v>
      </c>
      <c r="Z74" s="57">
        <v>269</v>
      </c>
      <c r="AA74" s="57">
        <v>216</v>
      </c>
      <c r="AB74" s="57">
        <v>967</v>
      </c>
      <c r="AC74" s="59">
        <f>AVERAGE(X74:AA74)</f>
        <v>241.75</v>
      </c>
      <c r="AD74" s="62">
        <f>SUM(R74,AB74)</f>
        <v>3195</v>
      </c>
      <c r="AE74" s="35">
        <f>AVERAGE(B74:F74,K74:N74,O74,X74:AA74)</f>
        <v>228.21428571428572</v>
      </c>
      <c r="AF74" s="78"/>
    </row>
    <row r="75" spans="2:32" ht="15">
      <c r="B75" s="32"/>
      <c r="C75" s="32"/>
      <c r="D75" s="32"/>
      <c r="E75" s="32"/>
      <c r="F75" s="32"/>
      <c r="G75" s="32"/>
      <c r="H75" s="33"/>
      <c r="S75" s="35"/>
      <c r="W75" s="17" t="s">
        <v>216</v>
      </c>
      <c r="X75" s="57">
        <v>80</v>
      </c>
      <c r="Y75" s="57">
        <v>20</v>
      </c>
      <c r="Z75" s="57">
        <v>70</v>
      </c>
      <c r="AA75" s="57">
        <v>20</v>
      </c>
      <c r="AB75" s="57">
        <v>190</v>
      </c>
      <c r="AC75" s="59"/>
      <c r="AD75" s="59"/>
      <c r="AE75" s="59"/>
      <c r="AF75" s="79"/>
    </row>
    <row r="77" spans="1:46" s="17" customFormat="1" ht="13.5" customHeight="1">
      <c r="A77" s="17" t="s">
        <v>141</v>
      </c>
      <c r="B77" s="17">
        <f aca="true" t="shared" si="30" ref="B77:G77">SUM(B78:B79)</f>
        <v>429</v>
      </c>
      <c r="C77" s="17">
        <f t="shared" si="30"/>
        <v>492</v>
      </c>
      <c r="D77" s="17">
        <f t="shared" si="30"/>
        <v>449</v>
      </c>
      <c r="E77" s="17">
        <f t="shared" si="30"/>
        <v>402</v>
      </c>
      <c r="F77" s="17">
        <f t="shared" si="30"/>
        <v>412</v>
      </c>
      <c r="G77" s="17">
        <f t="shared" si="30"/>
        <v>2184</v>
      </c>
      <c r="H77" s="31">
        <f>AVERAGE(B77:F77)</f>
        <v>436.8</v>
      </c>
      <c r="I77" s="1">
        <v>18</v>
      </c>
      <c r="J77" s="1"/>
      <c r="K77" s="17">
        <f aca="true" t="shared" si="31" ref="K77:P77">SUM(K78:K79)</f>
        <v>381</v>
      </c>
      <c r="L77" s="17">
        <f t="shared" si="31"/>
        <v>364</v>
      </c>
      <c r="M77" s="17">
        <f t="shared" si="31"/>
        <v>457</v>
      </c>
      <c r="N77" s="17">
        <f t="shared" si="31"/>
        <v>494</v>
      </c>
      <c r="O77" s="17">
        <f t="shared" si="31"/>
        <v>434</v>
      </c>
      <c r="P77" s="17">
        <f t="shared" si="31"/>
        <v>2130</v>
      </c>
      <c r="Q77" s="31">
        <f>AVERAGE(K77:O77)</f>
        <v>426</v>
      </c>
      <c r="R77" s="17">
        <f>SUM(R78:R79)</f>
        <v>4310</v>
      </c>
      <c r="S77" s="31">
        <f>AVERAGE(B77:F77,K77:O77)</f>
        <v>431.4</v>
      </c>
      <c r="T77" s="1">
        <v>19</v>
      </c>
      <c r="U77" s="1"/>
      <c r="V77" s="1"/>
      <c r="X77" s="17">
        <f>SUM(X78:X80)</f>
        <v>433</v>
      </c>
      <c r="Y77" s="17">
        <f>SUM(Y78:Y79)</f>
        <v>493</v>
      </c>
      <c r="Z77" s="17">
        <f>SUM(Z78:Z79)</f>
        <v>437</v>
      </c>
      <c r="AA77" s="17">
        <f>SUM(AA78:AA79)</f>
        <v>410</v>
      </c>
      <c r="AB77" s="17">
        <f>SUM(AB78:AB79)</f>
        <v>1773</v>
      </c>
      <c r="AC77" s="31">
        <f>AVERAGE(X77:AA77)</f>
        <v>443.25</v>
      </c>
      <c r="AD77" s="61">
        <f>SUM(R77,AB77)</f>
        <v>6083</v>
      </c>
      <c r="AE77" s="31">
        <f>AVERAGE(B77:F77,K77:N77,O77,X77:AA77)</f>
        <v>434.7857142857143</v>
      </c>
      <c r="AF77" s="77">
        <f>SUM(AD77,AB80)</f>
        <v>6243</v>
      </c>
      <c r="AG77" s="1">
        <v>16</v>
      </c>
      <c r="AH77" s="63">
        <f>AF77-$AF$57</f>
        <v>-62</v>
      </c>
      <c r="AO77" s="31"/>
      <c r="AP77" s="61"/>
      <c r="AQ77" s="31"/>
      <c r="AR77" s="77"/>
      <c r="AS77" s="1"/>
      <c r="AT77" s="81"/>
    </row>
    <row r="78" spans="1:32" ht="15">
      <c r="A78" s="30" t="s">
        <v>209</v>
      </c>
      <c r="B78">
        <v>183</v>
      </c>
      <c r="C78">
        <v>247</v>
      </c>
      <c r="D78">
        <v>206</v>
      </c>
      <c r="E78">
        <v>207</v>
      </c>
      <c r="F78">
        <v>214</v>
      </c>
      <c r="G78">
        <v>1057</v>
      </c>
      <c r="H78" s="34">
        <v>211.4</v>
      </c>
      <c r="K78">
        <v>191</v>
      </c>
      <c r="L78">
        <v>167</v>
      </c>
      <c r="M78">
        <v>210</v>
      </c>
      <c r="N78">
        <v>226</v>
      </c>
      <c r="O78">
        <v>215</v>
      </c>
      <c r="P78">
        <v>1009</v>
      </c>
      <c r="Q78" s="34">
        <v>201.8</v>
      </c>
      <c r="R78">
        <v>2066</v>
      </c>
      <c r="S78" s="35">
        <f>AVERAGE(B78:F78,K78:O78)</f>
        <v>206.6</v>
      </c>
      <c r="X78" s="58">
        <v>203</v>
      </c>
      <c r="Y78" s="58">
        <v>247</v>
      </c>
      <c r="Z78" s="58">
        <v>204</v>
      </c>
      <c r="AA78" s="58">
        <v>191</v>
      </c>
      <c r="AB78" s="58">
        <v>845</v>
      </c>
      <c r="AC78" s="59">
        <f>AVERAGE(X78:AA78)</f>
        <v>211.25</v>
      </c>
      <c r="AD78" s="62">
        <f>SUM(R78,AB78)</f>
        <v>2911</v>
      </c>
      <c r="AE78" s="35">
        <f>AVERAGE(B78:F78,K78:N78,O78,X78:AA78)</f>
        <v>207.92857142857142</v>
      </c>
      <c r="AF78" s="78"/>
    </row>
    <row r="79" spans="1:32" ht="15">
      <c r="A79" t="s">
        <v>7</v>
      </c>
      <c r="B79">
        <v>246</v>
      </c>
      <c r="C79">
        <v>245</v>
      </c>
      <c r="D79">
        <v>243</v>
      </c>
      <c r="E79">
        <v>195</v>
      </c>
      <c r="F79">
        <v>198</v>
      </c>
      <c r="G79">
        <v>1127</v>
      </c>
      <c r="H79" s="34">
        <v>225.4</v>
      </c>
      <c r="K79">
        <v>190</v>
      </c>
      <c r="L79">
        <v>197</v>
      </c>
      <c r="M79">
        <v>247</v>
      </c>
      <c r="N79">
        <v>268</v>
      </c>
      <c r="O79">
        <v>219</v>
      </c>
      <c r="P79">
        <v>1121</v>
      </c>
      <c r="Q79" s="34">
        <v>224.2</v>
      </c>
      <c r="R79">
        <v>2244</v>
      </c>
      <c r="S79" s="35">
        <f>AVERAGE(B79:F79,K79:O79)</f>
        <v>224.8</v>
      </c>
      <c r="X79" s="58">
        <v>230</v>
      </c>
      <c r="Y79" s="58">
        <v>246</v>
      </c>
      <c r="Z79" s="58">
        <v>233</v>
      </c>
      <c r="AA79" s="58">
        <v>219</v>
      </c>
      <c r="AB79" s="58">
        <v>928</v>
      </c>
      <c r="AC79" s="59">
        <f>AVERAGE(X79:AA79)</f>
        <v>232</v>
      </c>
      <c r="AD79" s="62">
        <f>SUM(R79,AB79)</f>
        <v>3172</v>
      </c>
      <c r="AE79" s="35">
        <f>AVERAGE(B79:F79,K79:N79,O79,X79:AA79)</f>
        <v>226.85714285714286</v>
      </c>
      <c r="AF79" s="78"/>
    </row>
    <row r="80" spans="19:32" ht="15">
      <c r="S80" s="35"/>
      <c r="W80" s="17" t="s">
        <v>216</v>
      </c>
      <c r="X80" s="58">
        <v>0</v>
      </c>
      <c r="Y80" s="58">
        <v>80</v>
      </c>
      <c r="Z80" s="58">
        <v>0</v>
      </c>
      <c r="AA80" s="58">
        <v>80</v>
      </c>
      <c r="AB80" s="58">
        <v>160</v>
      </c>
      <c r="AC80" s="59"/>
      <c r="AD80" s="59"/>
      <c r="AE80" s="59"/>
      <c r="AF80" s="79"/>
    </row>
    <row r="82" spans="1:46" s="17" customFormat="1" ht="12.75">
      <c r="A82" s="17" t="s">
        <v>193</v>
      </c>
      <c r="B82" s="17">
        <f aca="true" t="shared" si="32" ref="B82:G82">SUM(B83:B84)</f>
        <v>452</v>
      </c>
      <c r="C82" s="17">
        <f t="shared" si="32"/>
        <v>485</v>
      </c>
      <c r="D82" s="17">
        <f t="shared" si="32"/>
        <v>430</v>
      </c>
      <c r="E82" s="17">
        <f t="shared" si="32"/>
        <v>429</v>
      </c>
      <c r="F82" s="17">
        <f t="shared" si="32"/>
        <v>446</v>
      </c>
      <c r="G82" s="17">
        <f t="shared" si="32"/>
        <v>2242</v>
      </c>
      <c r="H82" s="31">
        <f>AVERAGE(B82:F82)</f>
        <v>448.4</v>
      </c>
      <c r="I82" s="1">
        <v>8</v>
      </c>
      <c r="J82" s="1"/>
      <c r="K82" s="17">
        <f aca="true" t="shared" si="33" ref="K82:P82">SUM(K83:K84)</f>
        <v>417</v>
      </c>
      <c r="L82" s="17">
        <f t="shared" si="33"/>
        <v>436</v>
      </c>
      <c r="M82" s="17">
        <f t="shared" si="33"/>
        <v>429</v>
      </c>
      <c r="N82" s="17">
        <f t="shared" si="33"/>
        <v>377</v>
      </c>
      <c r="O82" s="17">
        <f t="shared" si="33"/>
        <v>430</v>
      </c>
      <c r="P82" s="17">
        <f t="shared" si="33"/>
        <v>2089</v>
      </c>
      <c r="Q82" s="31">
        <f>AVERAGE(K82:O82)</f>
        <v>417.8</v>
      </c>
      <c r="R82" s="17">
        <f>SUM(R83:R84)</f>
        <v>4331</v>
      </c>
      <c r="S82" s="31">
        <f>AVERAGE(B82:F82,K82:O82)</f>
        <v>433.1</v>
      </c>
      <c r="T82" s="1">
        <v>16</v>
      </c>
      <c r="U82" s="1"/>
      <c r="V82" s="1"/>
      <c r="X82" s="17">
        <f>SUM(X83:X85)</f>
        <v>504</v>
      </c>
      <c r="Y82" s="17">
        <f>SUM(Y83:Y84)</f>
        <v>506</v>
      </c>
      <c r="Z82" s="17">
        <f>SUM(Z83:Z84)</f>
        <v>403</v>
      </c>
      <c r="AA82" s="17">
        <f>SUM(AA83:AA84)</f>
        <v>393</v>
      </c>
      <c r="AB82" s="17">
        <f>SUM(AB83:AB84)</f>
        <v>1726</v>
      </c>
      <c r="AC82" s="31">
        <f>AVERAGE(X82:AA82)</f>
        <v>451.5</v>
      </c>
      <c r="AD82" s="61">
        <f>SUM(R82,AB82)</f>
        <v>6057</v>
      </c>
      <c r="AE82" s="31">
        <f>AVERAGE(B82:F82,K82:N82,O82,X82:AA82)</f>
        <v>438.35714285714283</v>
      </c>
      <c r="AF82" s="77">
        <f>SUM(AD82,AB85)</f>
        <v>6217</v>
      </c>
      <c r="AG82" s="1">
        <v>17</v>
      </c>
      <c r="AH82" s="63">
        <f>AF82-$AF$57</f>
        <v>-88</v>
      </c>
      <c r="AO82" s="31"/>
      <c r="AP82" s="61"/>
      <c r="AQ82" s="31"/>
      <c r="AR82" s="77"/>
      <c r="AS82" s="1"/>
      <c r="AT82" s="81"/>
    </row>
    <row r="83" spans="1:33" ht="15">
      <c r="A83" t="s">
        <v>111</v>
      </c>
      <c r="B83" s="32">
        <v>215</v>
      </c>
      <c r="C83" s="32">
        <v>237</v>
      </c>
      <c r="D83" s="32">
        <v>199</v>
      </c>
      <c r="E83" s="32">
        <v>196</v>
      </c>
      <c r="F83" s="32">
        <v>167</v>
      </c>
      <c r="G83" s="32">
        <v>1014</v>
      </c>
      <c r="H83" s="33">
        <v>202.8</v>
      </c>
      <c r="I83" s="1"/>
      <c r="J83" s="1"/>
      <c r="K83">
        <v>184</v>
      </c>
      <c r="L83">
        <v>202</v>
      </c>
      <c r="M83">
        <v>186</v>
      </c>
      <c r="N83">
        <v>172</v>
      </c>
      <c r="O83">
        <v>217</v>
      </c>
      <c r="P83">
        <v>961</v>
      </c>
      <c r="Q83" s="34">
        <v>192.2</v>
      </c>
      <c r="R83">
        <v>1975</v>
      </c>
      <c r="S83" s="35">
        <f>AVERAGE(B83:F83,K83:O83)</f>
        <v>197.5</v>
      </c>
      <c r="T83" s="1"/>
      <c r="U83" s="1"/>
      <c r="V83" s="1"/>
      <c r="X83" s="56">
        <v>216</v>
      </c>
      <c r="Y83" s="56">
        <v>240</v>
      </c>
      <c r="Z83" s="56">
        <v>211</v>
      </c>
      <c r="AA83" s="56">
        <v>198</v>
      </c>
      <c r="AB83" s="56">
        <v>865</v>
      </c>
      <c r="AC83" s="59">
        <f>AVERAGE(X83:AA83)</f>
        <v>216.25</v>
      </c>
      <c r="AD83" s="62">
        <f>SUM(R83,AB83)</f>
        <v>2840</v>
      </c>
      <c r="AE83" s="35">
        <f>AVERAGE(B83:F83,K83:N83,O83,X83:AA83)</f>
        <v>202.85714285714286</v>
      </c>
      <c r="AF83" s="78"/>
      <c r="AG83" s="1"/>
    </row>
    <row r="84" spans="1:32" ht="15">
      <c r="A84" t="s">
        <v>134</v>
      </c>
      <c r="B84" s="32">
        <v>237</v>
      </c>
      <c r="C84" s="32">
        <v>248</v>
      </c>
      <c r="D84" s="32">
        <v>231</v>
      </c>
      <c r="E84" s="32">
        <v>233</v>
      </c>
      <c r="F84" s="32">
        <v>279</v>
      </c>
      <c r="G84" s="32">
        <v>1228</v>
      </c>
      <c r="H84" s="33">
        <v>245.6</v>
      </c>
      <c r="K84">
        <v>233</v>
      </c>
      <c r="L84">
        <v>234</v>
      </c>
      <c r="M84">
        <v>243</v>
      </c>
      <c r="N84">
        <v>205</v>
      </c>
      <c r="O84">
        <v>213</v>
      </c>
      <c r="P84">
        <v>1128</v>
      </c>
      <c r="Q84" s="34">
        <v>225.6</v>
      </c>
      <c r="R84">
        <v>2356</v>
      </c>
      <c r="S84" s="35">
        <f>AVERAGE(B84:F84,K84:O84)</f>
        <v>235.6</v>
      </c>
      <c r="X84" s="56">
        <v>208</v>
      </c>
      <c r="Y84" s="56">
        <v>266</v>
      </c>
      <c r="Z84" s="56">
        <v>192</v>
      </c>
      <c r="AA84" s="56">
        <v>195</v>
      </c>
      <c r="AB84" s="56">
        <v>861</v>
      </c>
      <c r="AC84" s="59">
        <f>AVERAGE(X84:AA84)</f>
        <v>215.25</v>
      </c>
      <c r="AD84" s="62">
        <f>SUM(R84,AB84)</f>
        <v>3217</v>
      </c>
      <c r="AE84" s="35">
        <f>AVERAGE(B84:F84,K84:N84,O84,X84:AA84)</f>
        <v>229.78571428571428</v>
      </c>
      <c r="AF84" s="78"/>
    </row>
    <row r="85" spans="2:32" ht="15">
      <c r="B85" s="32"/>
      <c r="C85" s="32"/>
      <c r="D85" s="32"/>
      <c r="E85" s="32"/>
      <c r="F85" s="32"/>
      <c r="G85" s="32"/>
      <c r="H85" s="33"/>
      <c r="S85" s="35"/>
      <c r="W85" s="17" t="s">
        <v>216</v>
      </c>
      <c r="X85" s="56">
        <v>80</v>
      </c>
      <c r="Y85" s="56">
        <v>60</v>
      </c>
      <c r="Z85" s="56">
        <v>20</v>
      </c>
      <c r="AA85" s="56">
        <v>0</v>
      </c>
      <c r="AB85" s="56">
        <v>160</v>
      </c>
      <c r="AC85" s="59"/>
      <c r="AD85" s="59"/>
      <c r="AE85" s="59"/>
      <c r="AF85" s="79"/>
    </row>
    <row r="87" spans="1:46" s="17" customFormat="1" ht="12.75">
      <c r="A87" s="17" t="s">
        <v>194</v>
      </c>
      <c r="B87" s="17">
        <f aca="true" t="shared" si="34" ref="B87:G87">SUM(B88:B89)</f>
        <v>410</v>
      </c>
      <c r="C87" s="17">
        <f t="shared" si="34"/>
        <v>403</v>
      </c>
      <c r="D87" s="17">
        <f t="shared" si="34"/>
        <v>469</v>
      </c>
      <c r="E87" s="17">
        <f t="shared" si="34"/>
        <v>439</v>
      </c>
      <c r="F87" s="17">
        <f t="shared" si="34"/>
        <v>475</v>
      </c>
      <c r="G87" s="17">
        <f t="shared" si="34"/>
        <v>2196</v>
      </c>
      <c r="H87" s="31">
        <f>AVERAGE(B87:F87)</f>
        <v>439.2</v>
      </c>
      <c r="I87" s="1">
        <v>16</v>
      </c>
      <c r="J87" s="1"/>
      <c r="K87" s="17">
        <f aca="true" t="shared" si="35" ref="K87:P87">SUM(K88:K89)</f>
        <v>403</v>
      </c>
      <c r="L87" s="17">
        <f t="shared" si="35"/>
        <v>391</v>
      </c>
      <c r="M87" s="17">
        <f t="shared" si="35"/>
        <v>416</v>
      </c>
      <c r="N87" s="17">
        <f t="shared" si="35"/>
        <v>476</v>
      </c>
      <c r="O87" s="17">
        <f t="shared" si="35"/>
        <v>429</v>
      </c>
      <c r="P87" s="17">
        <f t="shared" si="35"/>
        <v>2115</v>
      </c>
      <c r="Q87" s="31">
        <f>AVERAGE(K87:O87)</f>
        <v>423</v>
      </c>
      <c r="R87" s="17">
        <f>SUM(R88:R89)</f>
        <v>4311</v>
      </c>
      <c r="S87" s="31">
        <f>AVERAGE(B87:F87,K87:O87)</f>
        <v>431.1</v>
      </c>
      <c r="T87" s="1">
        <v>18</v>
      </c>
      <c r="U87" s="1"/>
      <c r="V87" s="1"/>
      <c r="X87" s="17">
        <f>SUM(X88:X90)</f>
        <v>429</v>
      </c>
      <c r="Y87" s="17">
        <f>SUM(Y88:Y89)</f>
        <v>441</v>
      </c>
      <c r="Z87" s="17">
        <f>SUM(Z88:Z89)</f>
        <v>509</v>
      </c>
      <c r="AA87" s="17">
        <f>SUM(AA88:AA89)</f>
        <v>401</v>
      </c>
      <c r="AB87" s="17">
        <f>SUM(AB88:AB89)</f>
        <v>1760</v>
      </c>
      <c r="AC87" s="31">
        <f>AVERAGE(X87:AA87)</f>
        <v>445</v>
      </c>
      <c r="AD87" s="61">
        <f>SUM(R87,AB87)</f>
        <v>6071</v>
      </c>
      <c r="AE87" s="31">
        <f>AVERAGE(B87:F87,K87:N87,O87,X87:AA87)</f>
        <v>435.07142857142856</v>
      </c>
      <c r="AF87" s="77">
        <f>SUM(AD87,AB90)</f>
        <v>6211</v>
      </c>
      <c r="AG87" s="1">
        <v>18</v>
      </c>
      <c r="AH87" s="63">
        <f>AF87-$AF$57</f>
        <v>-94</v>
      </c>
      <c r="AO87" s="31"/>
      <c r="AP87" s="61"/>
      <c r="AQ87" s="31"/>
      <c r="AR87" s="77"/>
      <c r="AS87" s="1"/>
      <c r="AT87" s="81"/>
    </row>
    <row r="88" spans="1:33" ht="15">
      <c r="A88" t="s">
        <v>114</v>
      </c>
      <c r="B88" s="32">
        <v>206</v>
      </c>
      <c r="C88" s="32">
        <v>205</v>
      </c>
      <c r="D88" s="32">
        <v>233</v>
      </c>
      <c r="E88" s="32">
        <v>245</v>
      </c>
      <c r="F88" s="32">
        <v>229</v>
      </c>
      <c r="G88" s="32">
        <v>1118</v>
      </c>
      <c r="H88" s="33">
        <v>223.6</v>
      </c>
      <c r="I88" s="1"/>
      <c r="J88" s="1"/>
      <c r="K88">
        <v>180</v>
      </c>
      <c r="L88">
        <v>181</v>
      </c>
      <c r="M88">
        <v>197</v>
      </c>
      <c r="N88">
        <v>258</v>
      </c>
      <c r="O88">
        <v>219</v>
      </c>
      <c r="P88">
        <v>1035</v>
      </c>
      <c r="Q88" s="34">
        <v>207</v>
      </c>
      <c r="R88">
        <v>2153</v>
      </c>
      <c r="S88" s="35">
        <f>AVERAGE(B88:F88,K88:O88)</f>
        <v>215.3</v>
      </c>
      <c r="T88" s="1"/>
      <c r="U88" s="1"/>
      <c r="V88" s="1"/>
      <c r="X88" s="55">
        <v>247</v>
      </c>
      <c r="Y88" s="55">
        <v>218</v>
      </c>
      <c r="Z88" s="55">
        <v>267</v>
      </c>
      <c r="AA88" s="55">
        <v>235</v>
      </c>
      <c r="AB88" s="55">
        <v>967</v>
      </c>
      <c r="AC88" s="59">
        <f>AVERAGE(X88:AA88)</f>
        <v>241.75</v>
      </c>
      <c r="AD88" s="62">
        <f>SUM(R88,AB88)</f>
        <v>3120</v>
      </c>
      <c r="AE88" s="35">
        <f>AVERAGE(B88:F88,K88:N88,O88,X88:AA88)</f>
        <v>222.85714285714286</v>
      </c>
      <c r="AF88" s="78"/>
      <c r="AG88" s="1"/>
    </row>
    <row r="89" spans="1:32" ht="15">
      <c r="A89" t="s">
        <v>113</v>
      </c>
      <c r="B89" s="32">
        <v>204</v>
      </c>
      <c r="C89" s="32">
        <v>198</v>
      </c>
      <c r="D89" s="32">
        <v>236</v>
      </c>
      <c r="E89" s="32">
        <v>194</v>
      </c>
      <c r="F89" s="32">
        <v>246</v>
      </c>
      <c r="G89" s="32">
        <v>1078</v>
      </c>
      <c r="H89" s="33">
        <v>215.6</v>
      </c>
      <c r="K89">
        <v>223</v>
      </c>
      <c r="L89">
        <v>210</v>
      </c>
      <c r="M89">
        <v>219</v>
      </c>
      <c r="N89">
        <v>218</v>
      </c>
      <c r="O89">
        <v>210</v>
      </c>
      <c r="P89">
        <v>1080</v>
      </c>
      <c r="Q89" s="34">
        <v>216</v>
      </c>
      <c r="R89">
        <v>2158</v>
      </c>
      <c r="S89" s="35">
        <f>AVERAGE(B89:F89,K89:O89)</f>
        <v>215.8</v>
      </c>
      <c r="X89" s="55">
        <v>162</v>
      </c>
      <c r="Y89" s="55">
        <v>223</v>
      </c>
      <c r="Z89" s="55">
        <v>242</v>
      </c>
      <c r="AA89" s="55">
        <v>166</v>
      </c>
      <c r="AB89" s="55">
        <v>793</v>
      </c>
      <c r="AC89" s="59">
        <f>AVERAGE(X89:AA89)</f>
        <v>198.25</v>
      </c>
      <c r="AD89" s="62">
        <f>SUM(R89,AB89)</f>
        <v>2951</v>
      </c>
      <c r="AE89" s="35">
        <f>AVERAGE(B89:F89,K89:N89,O89,X89:AA89)</f>
        <v>210.78571428571428</v>
      </c>
      <c r="AF89" s="78"/>
    </row>
    <row r="90" spans="2:32" ht="15">
      <c r="B90" s="32"/>
      <c r="C90" s="32"/>
      <c r="D90" s="32"/>
      <c r="E90" s="32"/>
      <c r="F90" s="32"/>
      <c r="G90" s="32"/>
      <c r="H90" s="33"/>
      <c r="S90" s="35"/>
      <c r="W90" s="17" t="s">
        <v>216</v>
      </c>
      <c r="X90" s="55">
        <v>20</v>
      </c>
      <c r="Y90" s="55">
        <v>20</v>
      </c>
      <c r="Z90" s="55">
        <v>80</v>
      </c>
      <c r="AA90" s="55">
        <v>20</v>
      </c>
      <c r="AB90" s="55">
        <v>140</v>
      </c>
      <c r="AC90" s="59"/>
      <c r="AD90" s="59"/>
      <c r="AE90" s="59"/>
      <c r="AF90" s="79"/>
    </row>
    <row r="91" spans="2:28" ht="15">
      <c r="B91" s="32"/>
      <c r="C91" s="32"/>
      <c r="D91" s="32"/>
      <c r="E91" s="32"/>
      <c r="F91" s="32"/>
      <c r="G91" s="32"/>
      <c r="H91" s="33"/>
      <c r="S91" s="35"/>
      <c r="W91" s="17"/>
      <c r="X91" s="59"/>
      <c r="Y91" s="59"/>
      <c r="Z91" s="59"/>
      <c r="AA91" s="59"/>
      <c r="AB91" s="59"/>
    </row>
    <row r="92" spans="1:46" s="17" customFormat="1" ht="12.75">
      <c r="A92" s="17" t="s">
        <v>170</v>
      </c>
      <c r="B92" s="17">
        <f aca="true" t="shared" si="36" ref="B92:G92">SUM(B93:B94)</f>
        <v>409</v>
      </c>
      <c r="C92" s="17">
        <f t="shared" si="36"/>
        <v>391</v>
      </c>
      <c r="D92" s="17">
        <f t="shared" si="36"/>
        <v>479</v>
      </c>
      <c r="E92" s="17">
        <f t="shared" si="36"/>
        <v>449</v>
      </c>
      <c r="F92" s="17">
        <f t="shared" si="36"/>
        <v>401</v>
      </c>
      <c r="G92" s="17">
        <f t="shared" si="36"/>
        <v>2129</v>
      </c>
      <c r="H92" s="31">
        <f>AVERAGE(B92:F92)</f>
        <v>425.8</v>
      </c>
      <c r="I92" s="1">
        <v>27</v>
      </c>
      <c r="J92" s="1"/>
      <c r="K92" s="17">
        <f aca="true" t="shared" si="37" ref="K92:P92">SUM(K93:K94)</f>
        <v>470</v>
      </c>
      <c r="L92" s="17">
        <f t="shared" si="37"/>
        <v>412</v>
      </c>
      <c r="M92" s="17">
        <f t="shared" si="37"/>
        <v>473</v>
      </c>
      <c r="N92" s="17">
        <f t="shared" si="37"/>
        <v>452</v>
      </c>
      <c r="O92" s="17">
        <f t="shared" si="37"/>
        <v>410</v>
      </c>
      <c r="P92" s="17">
        <f t="shared" si="37"/>
        <v>2217</v>
      </c>
      <c r="Q92" s="31">
        <f>AVERAGE(K92:O92)</f>
        <v>443.4</v>
      </c>
      <c r="R92" s="17">
        <f>SUM(R93:R94)</f>
        <v>4346</v>
      </c>
      <c r="S92" s="31">
        <f>AVERAGE(B92:F92,K92:O92)</f>
        <v>434.6</v>
      </c>
      <c r="T92" s="1">
        <v>15</v>
      </c>
      <c r="U92" s="1"/>
      <c r="V92" s="1"/>
      <c r="X92" s="17">
        <f>SUM(X93:X95)</f>
        <v>411</v>
      </c>
      <c r="Y92" s="17">
        <f>SUM(Y93:Y94)</f>
        <v>372</v>
      </c>
      <c r="Z92" s="17">
        <f>SUM(Z93:Z94)</f>
        <v>439</v>
      </c>
      <c r="AA92" s="17">
        <f>SUM(AA93:AA94)</f>
        <v>486</v>
      </c>
      <c r="AB92" s="17">
        <f>SUM(AB93:AB94)</f>
        <v>1708</v>
      </c>
      <c r="AC92" s="31">
        <f>AVERAGE(X92:AA92)</f>
        <v>427</v>
      </c>
      <c r="AD92" s="61">
        <f>SUM(R92,AB92)</f>
        <v>6054</v>
      </c>
      <c r="AE92" s="31">
        <f>AVERAGE(B92:F92,K92:N92,O92,X92:AA92)</f>
        <v>432.42857142857144</v>
      </c>
      <c r="AF92" s="77">
        <f>SUM(AD92,AB95)</f>
        <v>6194</v>
      </c>
      <c r="AG92" s="1">
        <v>19</v>
      </c>
      <c r="AH92" s="63">
        <f>AF92-$AF$57</f>
        <v>-111</v>
      </c>
      <c r="AO92" s="31"/>
      <c r="AP92" s="61"/>
      <c r="AQ92" s="31"/>
      <c r="AR92" s="77"/>
      <c r="AS92" s="1"/>
      <c r="AT92" s="81"/>
    </row>
    <row r="93" spans="1:32" ht="15">
      <c r="A93" t="s">
        <v>61</v>
      </c>
      <c r="B93" s="32">
        <v>185</v>
      </c>
      <c r="C93" s="32">
        <v>169</v>
      </c>
      <c r="D93" s="32">
        <v>247</v>
      </c>
      <c r="E93" s="32">
        <v>195</v>
      </c>
      <c r="F93" s="32">
        <v>185</v>
      </c>
      <c r="G93" s="32">
        <v>981</v>
      </c>
      <c r="H93" s="33">
        <v>196.2</v>
      </c>
      <c r="K93">
        <v>212</v>
      </c>
      <c r="L93">
        <v>234</v>
      </c>
      <c r="M93">
        <v>225</v>
      </c>
      <c r="N93">
        <v>185</v>
      </c>
      <c r="O93">
        <v>168</v>
      </c>
      <c r="P93">
        <v>1024</v>
      </c>
      <c r="Q93" s="34">
        <v>204.8</v>
      </c>
      <c r="R93">
        <v>2005</v>
      </c>
      <c r="S93" s="35">
        <f>AVERAGE(B93:F93,K93:O93)</f>
        <v>200.5</v>
      </c>
      <c r="X93" s="54">
        <v>210</v>
      </c>
      <c r="Y93" s="54">
        <v>169</v>
      </c>
      <c r="Z93" s="54">
        <v>223</v>
      </c>
      <c r="AA93" s="54">
        <v>218</v>
      </c>
      <c r="AB93" s="54">
        <v>820</v>
      </c>
      <c r="AC93" s="59">
        <f>AVERAGE(X93:AA93)</f>
        <v>205</v>
      </c>
      <c r="AD93" s="62">
        <f>SUM(R93,AB93)</f>
        <v>2825</v>
      </c>
      <c r="AE93" s="35">
        <f>AVERAGE(B93:F93,K93:N93,O93,X93:AA93)</f>
        <v>201.78571428571428</v>
      </c>
      <c r="AF93" s="78"/>
    </row>
    <row r="94" spans="1:32" ht="15">
      <c r="A94" t="s">
        <v>93</v>
      </c>
      <c r="B94" s="32">
        <v>224</v>
      </c>
      <c r="C94" s="32">
        <v>222</v>
      </c>
      <c r="D94" s="32">
        <v>232</v>
      </c>
      <c r="E94" s="32">
        <v>254</v>
      </c>
      <c r="F94" s="32">
        <v>216</v>
      </c>
      <c r="G94" s="32">
        <v>1148</v>
      </c>
      <c r="H94" s="33">
        <v>229.6</v>
      </c>
      <c r="K94">
        <v>258</v>
      </c>
      <c r="L94">
        <v>178</v>
      </c>
      <c r="M94">
        <v>248</v>
      </c>
      <c r="N94">
        <v>267</v>
      </c>
      <c r="O94">
        <v>242</v>
      </c>
      <c r="P94">
        <v>1193</v>
      </c>
      <c r="Q94" s="34">
        <v>238.6</v>
      </c>
      <c r="R94">
        <v>2341</v>
      </c>
      <c r="S94" s="35">
        <f>AVERAGE(B94:F94,K94:O94)</f>
        <v>234.1</v>
      </c>
      <c r="X94" s="54">
        <v>201</v>
      </c>
      <c r="Y94" s="54">
        <v>203</v>
      </c>
      <c r="Z94" s="54">
        <v>216</v>
      </c>
      <c r="AA94" s="54">
        <v>268</v>
      </c>
      <c r="AB94" s="54">
        <v>888</v>
      </c>
      <c r="AC94" s="59">
        <f>AVERAGE(X94:AA94)</f>
        <v>222</v>
      </c>
      <c r="AD94" s="62">
        <f>SUM(R94,AB94)</f>
        <v>3229</v>
      </c>
      <c r="AE94" s="35">
        <f>AVERAGE(B94:F94,K94:N94,O94,X94:AA94)</f>
        <v>230.64285714285714</v>
      </c>
      <c r="AF94" s="78"/>
    </row>
    <row r="95" spans="2:32" ht="15">
      <c r="B95" s="32"/>
      <c r="C95" s="32"/>
      <c r="D95" s="32"/>
      <c r="E95" s="32"/>
      <c r="F95" s="32"/>
      <c r="G95" s="32"/>
      <c r="H95" s="33"/>
      <c r="S95" s="35"/>
      <c r="W95" s="17" t="s">
        <v>216</v>
      </c>
      <c r="X95" s="54">
        <v>0</v>
      </c>
      <c r="Y95" s="54">
        <v>0</v>
      </c>
      <c r="Z95" s="54">
        <v>60</v>
      </c>
      <c r="AA95" s="54">
        <v>80</v>
      </c>
      <c r="AB95" s="54">
        <v>140</v>
      </c>
      <c r="AC95" s="59"/>
      <c r="AD95" s="59"/>
      <c r="AE95" s="59"/>
      <c r="AF95" s="79"/>
    </row>
    <row r="96" spans="2:31" ht="15">
      <c r="B96" s="32"/>
      <c r="C96" s="32"/>
      <c r="D96" s="32"/>
      <c r="E96" s="32"/>
      <c r="F96" s="32"/>
      <c r="G96" s="32"/>
      <c r="H96" s="33"/>
      <c r="S96" s="35"/>
      <c r="W96" s="17"/>
      <c r="X96" s="59"/>
      <c r="Y96" s="59"/>
      <c r="Z96" s="59"/>
      <c r="AA96" s="59"/>
      <c r="AB96" s="59"/>
      <c r="AC96" s="59"/>
      <c r="AD96" s="59"/>
      <c r="AE96" s="59"/>
    </row>
    <row r="97" spans="1:46" s="17" customFormat="1" ht="12.75">
      <c r="A97" s="17" t="s">
        <v>188</v>
      </c>
      <c r="B97" s="17">
        <f aca="true" t="shared" si="38" ref="B97:G97">SUM(B98:B99)</f>
        <v>491</v>
      </c>
      <c r="C97" s="17">
        <f t="shared" si="38"/>
        <v>420</v>
      </c>
      <c r="D97" s="17">
        <f t="shared" si="38"/>
        <v>409</v>
      </c>
      <c r="E97" s="17">
        <f t="shared" si="38"/>
        <v>412</v>
      </c>
      <c r="F97" s="17">
        <f t="shared" si="38"/>
        <v>326</v>
      </c>
      <c r="G97" s="17">
        <f t="shared" si="38"/>
        <v>2058</v>
      </c>
      <c r="H97" s="31">
        <f>AVERAGE(B97:F97)</f>
        <v>411.6</v>
      </c>
      <c r="I97" s="1">
        <v>36</v>
      </c>
      <c r="J97" s="1"/>
      <c r="K97" s="17">
        <f aca="true" t="shared" si="39" ref="K97:P97">SUM(K98:K99)</f>
        <v>497</v>
      </c>
      <c r="L97" s="17">
        <f t="shared" si="39"/>
        <v>434</v>
      </c>
      <c r="M97" s="17">
        <f t="shared" si="39"/>
        <v>404</v>
      </c>
      <c r="N97" s="17">
        <f t="shared" si="39"/>
        <v>503</v>
      </c>
      <c r="O97" s="17">
        <f t="shared" si="39"/>
        <v>503</v>
      </c>
      <c r="P97" s="17">
        <f t="shared" si="39"/>
        <v>2341</v>
      </c>
      <c r="Q97" s="31">
        <f>AVERAGE(K97:O97)</f>
        <v>468.2</v>
      </c>
      <c r="R97" s="17">
        <f>SUM(R98:R99)</f>
        <v>4399</v>
      </c>
      <c r="S97" s="31">
        <f>AVERAGE(B97:F97,K97:O97)</f>
        <v>439.9</v>
      </c>
      <c r="T97" s="1">
        <v>12</v>
      </c>
      <c r="U97" s="1"/>
      <c r="V97" s="1"/>
      <c r="X97" s="17">
        <f>SUM(X98:X100)</f>
        <v>332</v>
      </c>
      <c r="Y97" s="17">
        <f>SUM(Y98:Y99)</f>
        <v>410</v>
      </c>
      <c r="Z97" s="17">
        <f>SUM(Z98:Z99)</f>
        <v>467</v>
      </c>
      <c r="AA97" s="17">
        <f>SUM(AA98:AA99)</f>
        <v>499</v>
      </c>
      <c r="AB97" s="17">
        <f>SUM(AB98:AB99)</f>
        <v>1708</v>
      </c>
      <c r="AC97" s="31">
        <f>AVERAGE(X97:AA97)</f>
        <v>427</v>
      </c>
      <c r="AD97" s="61">
        <f>SUM(R97,AB97)</f>
        <v>6107</v>
      </c>
      <c r="AE97" s="31">
        <f>AVERAGE(B97:F97,K97:N97,O97,X97:AA97)</f>
        <v>436.2142857142857</v>
      </c>
      <c r="AF97" s="77">
        <f>SUM(AD97,AB100)</f>
        <v>6187</v>
      </c>
      <c r="AG97" s="1">
        <v>20</v>
      </c>
      <c r="AH97" s="63">
        <f>AF97-$AF$57</f>
        <v>-118</v>
      </c>
      <c r="AO97" s="31"/>
      <c r="AP97" s="61"/>
      <c r="AQ97" s="31"/>
      <c r="AR97" s="77"/>
      <c r="AS97" s="1"/>
      <c r="AT97" s="81"/>
    </row>
    <row r="98" spans="1:33" ht="15">
      <c r="A98" t="s">
        <v>101</v>
      </c>
      <c r="B98" s="32">
        <v>234</v>
      </c>
      <c r="C98" s="32">
        <v>193</v>
      </c>
      <c r="D98" s="32">
        <v>180</v>
      </c>
      <c r="E98" s="32">
        <v>156</v>
      </c>
      <c r="F98" s="32">
        <v>172</v>
      </c>
      <c r="G98" s="32">
        <v>935</v>
      </c>
      <c r="H98" s="33">
        <v>187</v>
      </c>
      <c r="I98" s="1"/>
      <c r="J98" s="1"/>
      <c r="K98">
        <v>231</v>
      </c>
      <c r="L98">
        <v>198</v>
      </c>
      <c r="M98">
        <v>214</v>
      </c>
      <c r="N98">
        <v>236</v>
      </c>
      <c r="O98">
        <v>257</v>
      </c>
      <c r="P98">
        <v>1136</v>
      </c>
      <c r="Q98" s="34">
        <v>227.2</v>
      </c>
      <c r="R98">
        <v>2071</v>
      </c>
      <c r="S98" s="35">
        <f>AVERAGE(B98:F98,K98:O98)</f>
        <v>207.1</v>
      </c>
      <c r="T98" s="1"/>
      <c r="U98" s="1"/>
      <c r="V98" s="1"/>
      <c r="X98" s="51">
        <v>161</v>
      </c>
      <c r="Y98" s="51">
        <v>215</v>
      </c>
      <c r="Z98" s="51">
        <v>233</v>
      </c>
      <c r="AA98" s="51">
        <v>232</v>
      </c>
      <c r="AB98" s="51">
        <v>841</v>
      </c>
      <c r="AC98" s="59">
        <f>AVERAGE(X98:AA98)</f>
        <v>210.25</v>
      </c>
      <c r="AD98" s="62">
        <f>SUM(R98,AB98)</f>
        <v>2912</v>
      </c>
      <c r="AE98" s="35">
        <f>AVERAGE(B98:F98,K98:N98,O98,X98:AA98)</f>
        <v>208</v>
      </c>
      <c r="AF98" s="78"/>
      <c r="AG98" s="1"/>
    </row>
    <row r="99" spans="1:32" ht="15">
      <c r="A99" t="s">
        <v>106</v>
      </c>
      <c r="B99" s="32">
        <v>257</v>
      </c>
      <c r="C99" s="32">
        <v>227</v>
      </c>
      <c r="D99" s="32">
        <v>229</v>
      </c>
      <c r="E99" s="32">
        <v>256</v>
      </c>
      <c r="F99" s="32">
        <v>154</v>
      </c>
      <c r="G99" s="32">
        <v>1123</v>
      </c>
      <c r="H99" s="33">
        <v>224.6</v>
      </c>
      <c r="K99">
        <v>266</v>
      </c>
      <c r="L99">
        <v>236</v>
      </c>
      <c r="M99">
        <v>190</v>
      </c>
      <c r="N99">
        <v>267</v>
      </c>
      <c r="O99">
        <v>246</v>
      </c>
      <c r="P99">
        <v>1205</v>
      </c>
      <c r="Q99" s="34">
        <v>241</v>
      </c>
      <c r="R99">
        <v>2328</v>
      </c>
      <c r="S99" s="35">
        <f>AVERAGE(B99:F99,K99:O99)</f>
        <v>232.8</v>
      </c>
      <c r="X99" s="51">
        <v>171</v>
      </c>
      <c r="Y99" s="51">
        <v>195</v>
      </c>
      <c r="Z99" s="51">
        <v>234</v>
      </c>
      <c r="AA99" s="51">
        <v>267</v>
      </c>
      <c r="AB99" s="51">
        <v>867</v>
      </c>
      <c r="AC99" s="59">
        <f>AVERAGE(X99:AA99)</f>
        <v>216.75</v>
      </c>
      <c r="AD99" s="62">
        <f>SUM(R99,AB99)</f>
        <v>3195</v>
      </c>
      <c r="AE99" s="35">
        <f>AVERAGE(B99:F99,K99:N99,O99,X99:AA99)</f>
        <v>228.21428571428572</v>
      </c>
      <c r="AF99" s="78"/>
    </row>
    <row r="100" spans="2:32" ht="15">
      <c r="B100" s="32"/>
      <c r="C100" s="32"/>
      <c r="D100" s="32"/>
      <c r="E100" s="32"/>
      <c r="F100" s="32"/>
      <c r="G100" s="32"/>
      <c r="H100" s="33"/>
      <c r="S100" s="35"/>
      <c r="W100" s="17" t="s">
        <v>216</v>
      </c>
      <c r="X100" s="51">
        <v>0</v>
      </c>
      <c r="Y100" s="51">
        <v>0</v>
      </c>
      <c r="Z100" s="51">
        <v>80</v>
      </c>
      <c r="AA100" s="51">
        <v>0</v>
      </c>
      <c r="AB100" s="51">
        <v>80</v>
      </c>
      <c r="AC100" s="59"/>
      <c r="AD100" s="59"/>
      <c r="AE100" s="59"/>
      <c r="AF100" s="79"/>
    </row>
    <row r="101" spans="29:31" ht="15">
      <c r="AC101" s="59"/>
      <c r="AD101" s="59"/>
      <c r="AE101" s="59"/>
    </row>
    <row r="102" spans="1:46" s="17" customFormat="1" ht="12.75">
      <c r="A102" s="17" t="s">
        <v>162</v>
      </c>
      <c r="B102" s="17">
        <f aca="true" t="shared" si="40" ref="B102:G102">SUM(B103:B104)</f>
        <v>426</v>
      </c>
      <c r="C102" s="17">
        <f t="shared" si="40"/>
        <v>420</v>
      </c>
      <c r="D102" s="17">
        <f t="shared" si="40"/>
        <v>492</v>
      </c>
      <c r="E102" s="17">
        <f t="shared" si="40"/>
        <v>444</v>
      </c>
      <c r="F102" s="17">
        <f t="shared" si="40"/>
        <v>475</v>
      </c>
      <c r="G102" s="17">
        <f t="shared" si="40"/>
        <v>2257</v>
      </c>
      <c r="H102" s="31">
        <f>AVERAGE(B102:F102)</f>
        <v>451.4</v>
      </c>
      <c r="I102" s="1">
        <v>5</v>
      </c>
      <c r="J102" s="1"/>
      <c r="K102" s="17">
        <f aca="true" t="shared" si="41" ref="K102:P102">SUM(K103:K104)</f>
        <v>436</v>
      </c>
      <c r="L102" s="17">
        <f t="shared" si="41"/>
        <v>424</v>
      </c>
      <c r="M102" s="17">
        <f t="shared" si="41"/>
        <v>525</v>
      </c>
      <c r="N102" s="17">
        <f t="shared" si="41"/>
        <v>367</v>
      </c>
      <c r="O102" s="17">
        <f t="shared" si="41"/>
        <v>434</v>
      </c>
      <c r="P102" s="17">
        <f t="shared" si="41"/>
        <v>2186</v>
      </c>
      <c r="Q102" s="31">
        <f>AVERAGE(K102:O102)</f>
        <v>437.2</v>
      </c>
      <c r="R102" s="17">
        <f>SUM(R103:R104)</f>
        <v>4443</v>
      </c>
      <c r="S102" s="31">
        <f>AVERAGE(B102:F102,K102:O102)</f>
        <v>444.3</v>
      </c>
      <c r="T102" s="1">
        <v>9</v>
      </c>
      <c r="U102" s="1"/>
      <c r="V102" s="1"/>
      <c r="X102" s="17">
        <f>SUM(X103:X105)</f>
        <v>371</v>
      </c>
      <c r="Y102" s="17">
        <f>SUM(Y103:Y104)</f>
        <v>385</v>
      </c>
      <c r="Z102" s="17">
        <f>SUM(Z103:Z104)</f>
        <v>342</v>
      </c>
      <c r="AA102" s="17">
        <f>SUM(AA103:AA104)</f>
        <v>508</v>
      </c>
      <c r="AB102" s="17">
        <f>SUM(AB103:AB104)</f>
        <v>1606</v>
      </c>
      <c r="AC102" s="31">
        <f>AVERAGE(X102:AA102)</f>
        <v>401.5</v>
      </c>
      <c r="AD102" s="61">
        <f>SUM(R102,AB102)</f>
        <v>6049</v>
      </c>
      <c r="AE102" s="31">
        <f>AVERAGE(B102:F102,K102:N102,O102,X102:AA102)</f>
        <v>432.07142857142856</v>
      </c>
      <c r="AF102" s="77">
        <f>SUM(AD102,AB105)</f>
        <v>6129</v>
      </c>
      <c r="AG102" s="1">
        <v>21</v>
      </c>
      <c r="AH102" s="63">
        <f>AF102-$AF$57</f>
        <v>-176</v>
      </c>
      <c r="AO102" s="31"/>
      <c r="AP102" s="61"/>
      <c r="AQ102" s="31"/>
      <c r="AR102" s="77"/>
      <c r="AS102" s="1"/>
      <c r="AT102" s="81"/>
    </row>
    <row r="103" spans="1:32" ht="15">
      <c r="A103" t="s">
        <v>46</v>
      </c>
      <c r="B103" s="32">
        <v>215</v>
      </c>
      <c r="C103" s="32">
        <v>246</v>
      </c>
      <c r="D103" s="32">
        <v>233</v>
      </c>
      <c r="E103" s="32">
        <v>222</v>
      </c>
      <c r="F103" s="32">
        <v>220</v>
      </c>
      <c r="G103" s="32">
        <v>1136</v>
      </c>
      <c r="H103" s="33">
        <v>227.2</v>
      </c>
      <c r="K103">
        <v>189</v>
      </c>
      <c r="L103">
        <v>189</v>
      </c>
      <c r="M103">
        <v>267</v>
      </c>
      <c r="N103">
        <v>173</v>
      </c>
      <c r="O103">
        <v>222</v>
      </c>
      <c r="P103">
        <v>1040</v>
      </c>
      <c r="Q103" s="34">
        <v>208</v>
      </c>
      <c r="R103">
        <v>2176</v>
      </c>
      <c r="S103" s="35">
        <f>AVERAGE(B103:F103,K103:O103)</f>
        <v>217.6</v>
      </c>
      <c r="X103" s="50">
        <v>193</v>
      </c>
      <c r="Y103" s="50">
        <v>148</v>
      </c>
      <c r="Z103" s="50">
        <v>148</v>
      </c>
      <c r="AA103" s="50">
        <v>249</v>
      </c>
      <c r="AB103" s="50">
        <v>738</v>
      </c>
      <c r="AC103" s="59">
        <f>AVERAGE(X103:AA103)</f>
        <v>184.5</v>
      </c>
      <c r="AD103" s="62">
        <f>SUM(R103,AB103)</f>
        <v>2914</v>
      </c>
      <c r="AE103" s="35">
        <f>AVERAGE(B103:F103,K103:N103,O103,X103:AA103)</f>
        <v>208.14285714285714</v>
      </c>
      <c r="AF103" s="78"/>
    </row>
    <row r="104" spans="1:32" ht="15">
      <c r="A104" t="s">
        <v>52</v>
      </c>
      <c r="B104" s="32">
        <v>211</v>
      </c>
      <c r="C104" s="32">
        <v>174</v>
      </c>
      <c r="D104" s="32">
        <v>259</v>
      </c>
      <c r="E104" s="32">
        <v>222</v>
      </c>
      <c r="F104" s="32">
        <v>255</v>
      </c>
      <c r="G104" s="32">
        <v>1121</v>
      </c>
      <c r="H104" s="33">
        <v>224.2</v>
      </c>
      <c r="K104">
        <v>247</v>
      </c>
      <c r="L104">
        <v>235</v>
      </c>
      <c r="M104">
        <v>258</v>
      </c>
      <c r="N104">
        <v>194</v>
      </c>
      <c r="O104">
        <v>212</v>
      </c>
      <c r="P104">
        <v>1146</v>
      </c>
      <c r="Q104" s="34">
        <v>229.2</v>
      </c>
      <c r="R104">
        <v>2267</v>
      </c>
      <c r="S104" s="35">
        <f>AVERAGE(B104:F104,K104:O104)</f>
        <v>226.7</v>
      </c>
      <c r="X104" s="50">
        <v>178</v>
      </c>
      <c r="Y104" s="50">
        <v>237</v>
      </c>
      <c r="Z104" s="50">
        <v>194</v>
      </c>
      <c r="AA104" s="50">
        <v>259</v>
      </c>
      <c r="AB104" s="50">
        <v>868</v>
      </c>
      <c r="AC104" s="59">
        <f>AVERAGE(X104:AA104)</f>
        <v>217</v>
      </c>
      <c r="AD104" s="62">
        <f>SUM(R104,AB104)</f>
        <v>3135</v>
      </c>
      <c r="AE104" s="35">
        <f>AVERAGE(B104:F104,K104:N104,O104,X104:AA104)</f>
        <v>223.92857142857142</v>
      </c>
      <c r="AF104" s="78"/>
    </row>
    <row r="105" spans="2:32" ht="15">
      <c r="B105" s="32"/>
      <c r="C105" s="32"/>
      <c r="D105" s="32"/>
      <c r="E105" s="32"/>
      <c r="F105" s="32"/>
      <c r="G105" s="32"/>
      <c r="H105" s="33"/>
      <c r="S105" s="35"/>
      <c r="W105" s="17" t="s">
        <v>216</v>
      </c>
      <c r="X105" s="50">
        <v>0</v>
      </c>
      <c r="Y105" s="50">
        <v>0</v>
      </c>
      <c r="Z105" s="50">
        <v>0</v>
      </c>
      <c r="AA105" s="50">
        <v>80</v>
      </c>
      <c r="AB105" s="50">
        <v>80</v>
      </c>
      <c r="AC105" s="59"/>
      <c r="AD105" s="59"/>
      <c r="AE105" s="59"/>
      <c r="AF105" s="79"/>
    </row>
    <row r="106" spans="2:31" ht="15.75" customHeight="1">
      <c r="B106" s="32"/>
      <c r="C106" s="32"/>
      <c r="D106" s="32"/>
      <c r="E106" s="32"/>
      <c r="F106" s="32"/>
      <c r="G106" s="32"/>
      <c r="H106" s="33"/>
      <c r="S106" s="35"/>
      <c r="W106" s="17"/>
      <c r="X106" s="59"/>
      <c r="Y106" s="59"/>
      <c r="Z106" s="59"/>
      <c r="AA106" s="59"/>
      <c r="AB106" s="59"/>
      <c r="AC106" s="59"/>
      <c r="AD106" s="59"/>
      <c r="AE106" s="59"/>
    </row>
    <row r="107" spans="1:46" s="17" customFormat="1" ht="12.75">
      <c r="A107" s="17" t="s">
        <v>184</v>
      </c>
      <c r="B107" s="17">
        <f aca="true" t="shared" si="42" ref="B107:G107">SUM(B108:B109)</f>
        <v>395</v>
      </c>
      <c r="C107" s="17">
        <f t="shared" si="42"/>
        <v>505</v>
      </c>
      <c r="D107" s="17">
        <f t="shared" si="42"/>
        <v>385</v>
      </c>
      <c r="E107" s="17">
        <f t="shared" si="42"/>
        <v>400</v>
      </c>
      <c r="F107" s="17">
        <f t="shared" si="42"/>
        <v>402</v>
      </c>
      <c r="G107" s="17">
        <f t="shared" si="42"/>
        <v>2087</v>
      </c>
      <c r="H107" s="31">
        <f>AVERAGE(B107:F107)</f>
        <v>417.4</v>
      </c>
      <c r="I107" s="1">
        <v>30</v>
      </c>
      <c r="J107" s="1"/>
      <c r="K107" s="17">
        <f aca="true" t="shared" si="43" ref="K107:P107">SUM(K108:K109)</f>
        <v>439</v>
      </c>
      <c r="L107" s="17">
        <f t="shared" si="43"/>
        <v>440</v>
      </c>
      <c r="M107" s="17">
        <f t="shared" si="43"/>
        <v>438</v>
      </c>
      <c r="N107" s="17">
        <f t="shared" si="43"/>
        <v>428</v>
      </c>
      <c r="O107" s="17">
        <f t="shared" si="43"/>
        <v>483</v>
      </c>
      <c r="P107" s="17">
        <f t="shared" si="43"/>
        <v>2228</v>
      </c>
      <c r="Q107" s="31">
        <f>AVERAGE(K107:O107)</f>
        <v>445.6</v>
      </c>
      <c r="R107" s="17">
        <f>SUM(R108:R109)</f>
        <v>4315</v>
      </c>
      <c r="S107" s="31">
        <f>AVERAGE(B107:F107,K107:O107)</f>
        <v>431.5</v>
      </c>
      <c r="T107" s="1">
        <v>17</v>
      </c>
      <c r="U107" s="1"/>
      <c r="V107" s="1"/>
      <c r="X107" s="17">
        <f>SUM(X108:X110)</f>
        <v>484</v>
      </c>
      <c r="Y107" s="17">
        <f>SUM(Y108:Y109)</f>
        <v>455</v>
      </c>
      <c r="Z107" s="17">
        <f>SUM(Z108:Z109)</f>
        <v>415</v>
      </c>
      <c r="AA107" s="17">
        <f>SUM(AA108:AA109)</f>
        <v>378</v>
      </c>
      <c r="AB107" s="17">
        <f>SUM(AB108:AB109)</f>
        <v>1672</v>
      </c>
      <c r="AC107" s="31">
        <f>AVERAGE(X107:AA107)</f>
        <v>433</v>
      </c>
      <c r="AD107" s="61">
        <f>SUM(R107,AB107)</f>
        <v>5987</v>
      </c>
      <c r="AE107" s="31">
        <f>AVERAGE(B107:F107,K107:N107,O107,X107:AA107)</f>
        <v>431.92857142857144</v>
      </c>
      <c r="AF107" s="77">
        <f>SUM(AD107,AB110)</f>
        <v>6107</v>
      </c>
      <c r="AG107" s="1">
        <v>22</v>
      </c>
      <c r="AH107" s="63">
        <f>AF107-$AF$57</f>
        <v>-198</v>
      </c>
      <c r="AO107" s="31"/>
      <c r="AP107" s="61"/>
      <c r="AQ107" s="31"/>
      <c r="AR107" s="77"/>
      <c r="AS107" s="1"/>
      <c r="AT107" s="81"/>
    </row>
    <row r="108" spans="1:32" ht="15">
      <c r="A108" t="s">
        <v>86</v>
      </c>
      <c r="B108" s="32">
        <v>213</v>
      </c>
      <c r="C108" s="32">
        <v>268</v>
      </c>
      <c r="D108" s="32">
        <v>188</v>
      </c>
      <c r="E108" s="32">
        <v>213</v>
      </c>
      <c r="F108" s="32">
        <v>180</v>
      </c>
      <c r="G108" s="32">
        <v>1062</v>
      </c>
      <c r="H108" s="33">
        <v>212.4</v>
      </c>
      <c r="K108">
        <v>255</v>
      </c>
      <c r="L108">
        <v>226</v>
      </c>
      <c r="M108">
        <v>235</v>
      </c>
      <c r="N108">
        <v>215</v>
      </c>
      <c r="O108">
        <v>208</v>
      </c>
      <c r="P108">
        <v>1139</v>
      </c>
      <c r="Q108" s="34">
        <v>227.8</v>
      </c>
      <c r="R108">
        <v>2201</v>
      </c>
      <c r="S108" s="35">
        <f>AVERAGE(B108:F108,K108:O108)</f>
        <v>220.1</v>
      </c>
      <c r="X108" s="52">
        <v>189</v>
      </c>
      <c r="Y108" s="52">
        <v>221</v>
      </c>
      <c r="Z108" s="52">
        <v>226</v>
      </c>
      <c r="AA108" s="52">
        <v>165</v>
      </c>
      <c r="AB108" s="52">
        <v>801</v>
      </c>
      <c r="AC108" s="59">
        <f>AVERAGE(X108:AA108)</f>
        <v>200.25</v>
      </c>
      <c r="AD108" s="62">
        <f>SUM(R108,AB108)</f>
        <v>3002</v>
      </c>
      <c r="AE108" s="35">
        <f>AVERAGE(B108:F108,K108:N108,O108,X108:AA108)</f>
        <v>214.42857142857142</v>
      </c>
      <c r="AF108" s="78"/>
    </row>
    <row r="109" spans="1:32" ht="15">
      <c r="A109" t="s">
        <v>78</v>
      </c>
      <c r="B109" s="32">
        <v>182</v>
      </c>
      <c r="C109" s="32">
        <v>237</v>
      </c>
      <c r="D109" s="32">
        <v>197</v>
      </c>
      <c r="E109" s="32">
        <v>187</v>
      </c>
      <c r="F109" s="32">
        <v>222</v>
      </c>
      <c r="G109" s="32">
        <v>1025</v>
      </c>
      <c r="H109" s="33">
        <v>205</v>
      </c>
      <c r="K109">
        <v>184</v>
      </c>
      <c r="L109">
        <v>214</v>
      </c>
      <c r="M109">
        <v>203</v>
      </c>
      <c r="N109">
        <v>213</v>
      </c>
      <c r="O109">
        <v>275</v>
      </c>
      <c r="P109">
        <v>1089</v>
      </c>
      <c r="Q109" s="34">
        <v>217.8</v>
      </c>
      <c r="R109">
        <v>2114</v>
      </c>
      <c r="S109" s="35">
        <f>AVERAGE(B109:F109,K109:O109)</f>
        <v>211.4</v>
      </c>
      <c r="X109" s="52">
        <v>235</v>
      </c>
      <c r="Y109" s="52">
        <v>234</v>
      </c>
      <c r="Z109" s="52">
        <v>189</v>
      </c>
      <c r="AA109" s="52">
        <v>213</v>
      </c>
      <c r="AB109" s="52">
        <v>871</v>
      </c>
      <c r="AC109" s="59">
        <f>AVERAGE(X109:AA109)</f>
        <v>217.75</v>
      </c>
      <c r="AD109" s="62">
        <f>SUM(R109,AB109)</f>
        <v>2985</v>
      </c>
      <c r="AE109" s="35">
        <f>AVERAGE(B109:F109,K109:N109,O109,X109:AA109)</f>
        <v>213.21428571428572</v>
      </c>
      <c r="AF109" s="78"/>
    </row>
    <row r="110" spans="2:32" ht="15">
      <c r="B110" s="32"/>
      <c r="C110" s="32"/>
      <c r="D110" s="32"/>
      <c r="E110" s="32"/>
      <c r="F110" s="32"/>
      <c r="G110" s="32"/>
      <c r="H110" s="33"/>
      <c r="S110" s="35"/>
      <c r="W110" s="17" t="s">
        <v>216</v>
      </c>
      <c r="X110" s="52">
        <v>60</v>
      </c>
      <c r="Y110" s="52">
        <v>60</v>
      </c>
      <c r="Z110" s="52">
        <v>0</v>
      </c>
      <c r="AA110" s="52">
        <v>0</v>
      </c>
      <c r="AB110" s="52">
        <v>120</v>
      </c>
      <c r="AC110" s="59"/>
      <c r="AD110" s="59"/>
      <c r="AE110" s="59"/>
      <c r="AF110" s="79"/>
    </row>
    <row r="111" spans="2:32" ht="15">
      <c r="B111" s="32"/>
      <c r="C111" s="32"/>
      <c r="D111" s="32"/>
      <c r="E111" s="32"/>
      <c r="F111" s="32"/>
      <c r="G111" s="32"/>
      <c r="H111" s="33"/>
      <c r="S111" s="35"/>
      <c r="W111" s="17"/>
      <c r="X111" s="59"/>
      <c r="Y111" s="59"/>
      <c r="Z111" s="59"/>
      <c r="AA111" s="59"/>
      <c r="AB111" s="59"/>
      <c r="AC111" s="59"/>
      <c r="AD111" s="59"/>
      <c r="AE111" s="59"/>
      <c r="AF111" s="79"/>
    </row>
    <row r="112" spans="1:46" s="17" customFormat="1" ht="12.75">
      <c r="A112" s="17" t="s">
        <v>166</v>
      </c>
      <c r="B112" s="17">
        <f aca="true" t="shared" si="44" ref="B112:G112">SUM(B113:B114)</f>
        <v>388</v>
      </c>
      <c r="C112" s="17">
        <f t="shared" si="44"/>
        <v>387</v>
      </c>
      <c r="D112" s="17">
        <f t="shared" si="44"/>
        <v>509</v>
      </c>
      <c r="E112" s="17">
        <f t="shared" si="44"/>
        <v>442</v>
      </c>
      <c r="F112" s="17">
        <f t="shared" si="44"/>
        <v>356</v>
      </c>
      <c r="G112" s="17">
        <f t="shared" si="44"/>
        <v>2082</v>
      </c>
      <c r="H112" s="31">
        <f>AVERAGE(B112:F112)</f>
        <v>416.4</v>
      </c>
      <c r="I112" s="1">
        <v>32</v>
      </c>
      <c r="J112" s="1"/>
      <c r="K112" s="17">
        <f aca="true" t="shared" si="45" ref="K112:P112">SUM(K113:K114)</f>
        <v>413</v>
      </c>
      <c r="L112" s="17">
        <f t="shared" si="45"/>
        <v>482</v>
      </c>
      <c r="M112" s="17">
        <f t="shared" si="45"/>
        <v>416</v>
      </c>
      <c r="N112" s="17">
        <f t="shared" si="45"/>
        <v>473</v>
      </c>
      <c r="O112" s="17">
        <f t="shared" si="45"/>
        <v>485</v>
      </c>
      <c r="P112" s="17">
        <f t="shared" si="45"/>
        <v>2269</v>
      </c>
      <c r="Q112" s="31">
        <f>AVERAGE(K112:O112)</f>
        <v>453.8</v>
      </c>
      <c r="R112" s="17">
        <f>SUM(R113:R114)</f>
        <v>4351</v>
      </c>
      <c r="S112" s="31">
        <f>AVERAGE(B112:F112,K112:O112)</f>
        <v>435.1</v>
      </c>
      <c r="T112" s="1">
        <v>14</v>
      </c>
      <c r="U112" s="1"/>
      <c r="V112" s="1"/>
      <c r="X112" s="17">
        <f>SUM(X113:X115)</f>
        <v>423</v>
      </c>
      <c r="Y112" s="17">
        <f>SUM(Y113:Y114)</f>
        <v>413</v>
      </c>
      <c r="Z112" s="17">
        <f>SUM(Z113:Z114)</f>
        <v>416</v>
      </c>
      <c r="AA112" s="17">
        <f>SUM(AA113:AA114)</f>
        <v>403</v>
      </c>
      <c r="AB112" s="17">
        <f>SUM(AB113:AB114)</f>
        <v>1655</v>
      </c>
      <c r="AC112" s="31">
        <f>AVERAGE(X112:AA112)</f>
        <v>413.75</v>
      </c>
      <c r="AD112" s="61">
        <f>SUM(R112,AB112)</f>
        <v>6006</v>
      </c>
      <c r="AE112" s="31">
        <f>AVERAGE(B112:F112,K112:N112,O112,X112:AA112)</f>
        <v>429</v>
      </c>
      <c r="AF112" s="77">
        <f>SUM(AD112,AB115)</f>
        <v>6026</v>
      </c>
      <c r="AG112" s="1">
        <v>23</v>
      </c>
      <c r="AH112" s="63">
        <f>AF112-$AF$57</f>
        <v>-279</v>
      </c>
      <c r="AO112" s="31"/>
      <c r="AP112" s="61"/>
      <c r="AQ112" s="31"/>
      <c r="AR112" s="77"/>
      <c r="AS112" s="1"/>
      <c r="AT112" s="81"/>
    </row>
    <row r="113" spans="1:33" ht="15">
      <c r="A113" t="s">
        <v>51</v>
      </c>
      <c r="B113" s="32">
        <v>171</v>
      </c>
      <c r="C113" s="32">
        <v>191</v>
      </c>
      <c r="D113" s="32">
        <v>255</v>
      </c>
      <c r="E113" s="32">
        <v>226</v>
      </c>
      <c r="F113" s="32">
        <v>152</v>
      </c>
      <c r="G113" s="32">
        <v>995</v>
      </c>
      <c r="H113" s="33">
        <v>199</v>
      </c>
      <c r="I113" s="1"/>
      <c r="J113" s="1"/>
      <c r="K113">
        <v>227</v>
      </c>
      <c r="L113">
        <v>247</v>
      </c>
      <c r="M113">
        <v>226</v>
      </c>
      <c r="N113">
        <v>247</v>
      </c>
      <c r="O113">
        <v>260</v>
      </c>
      <c r="P113">
        <v>1207</v>
      </c>
      <c r="Q113" s="34">
        <v>241.4</v>
      </c>
      <c r="R113">
        <v>2202</v>
      </c>
      <c r="S113" s="35">
        <f>AVERAGE(B113:F113,K113:O113)</f>
        <v>220.2</v>
      </c>
      <c r="T113" s="1"/>
      <c r="U113" s="1"/>
      <c r="V113" s="1"/>
      <c r="X113" s="53">
        <v>199</v>
      </c>
      <c r="Y113" s="53">
        <v>210</v>
      </c>
      <c r="Z113" s="53">
        <v>213</v>
      </c>
      <c r="AA113" s="53">
        <v>216</v>
      </c>
      <c r="AB113" s="53">
        <v>838</v>
      </c>
      <c r="AC113" s="59">
        <f>AVERAGE(X113:AA113)</f>
        <v>209.5</v>
      </c>
      <c r="AD113" s="62">
        <f>SUM(R113,AB113)</f>
        <v>3040</v>
      </c>
      <c r="AE113" s="35">
        <f>AVERAGE(B113:F113,K113:N113,O113,X113:AA113)</f>
        <v>217.14285714285714</v>
      </c>
      <c r="AF113" s="78"/>
      <c r="AG113" s="1"/>
    </row>
    <row r="114" spans="1:32" ht="15">
      <c r="A114" t="s">
        <v>127</v>
      </c>
      <c r="B114" s="32">
        <v>217</v>
      </c>
      <c r="C114" s="32">
        <v>196</v>
      </c>
      <c r="D114" s="32">
        <v>254</v>
      </c>
      <c r="E114" s="32">
        <v>216</v>
      </c>
      <c r="F114" s="32">
        <v>204</v>
      </c>
      <c r="G114" s="32">
        <v>1087</v>
      </c>
      <c r="H114" s="33">
        <v>217.4</v>
      </c>
      <c r="K114">
        <v>186</v>
      </c>
      <c r="L114">
        <v>235</v>
      </c>
      <c r="M114">
        <v>190</v>
      </c>
      <c r="N114">
        <v>226</v>
      </c>
      <c r="O114">
        <v>225</v>
      </c>
      <c r="P114">
        <v>1062</v>
      </c>
      <c r="Q114" s="34">
        <v>212.4</v>
      </c>
      <c r="R114">
        <v>2149</v>
      </c>
      <c r="S114" s="35">
        <f>AVERAGE(B114:F114,K114:O114)</f>
        <v>214.9</v>
      </c>
      <c r="X114" s="53">
        <v>224</v>
      </c>
      <c r="Y114" s="53">
        <v>203</v>
      </c>
      <c r="Z114" s="53">
        <v>203</v>
      </c>
      <c r="AA114" s="53">
        <v>187</v>
      </c>
      <c r="AB114" s="53">
        <v>817</v>
      </c>
      <c r="AC114" s="59">
        <f>AVERAGE(X114:AA114)</f>
        <v>204.25</v>
      </c>
      <c r="AD114" s="62">
        <f>SUM(R114,AB114)</f>
        <v>2966</v>
      </c>
      <c r="AE114" s="35">
        <f>AVERAGE(B114:F114,K114:N114,O114,X114:AA114)</f>
        <v>211.85714285714286</v>
      </c>
      <c r="AF114" s="78"/>
    </row>
    <row r="115" spans="2:32" ht="15">
      <c r="B115" s="32"/>
      <c r="C115" s="32"/>
      <c r="D115" s="32"/>
      <c r="E115" s="32"/>
      <c r="F115" s="32"/>
      <c r="G115" s="32"/>
      <c r="H115" s="33"/>
      <c r="S115" s="35"/>
      <c r="W115" s="17" t="s">
        <v>216</v>
      </c>
      <c r="X115" s="53">
        <v>0</v>
      </c>
      <c r="Y115" s="53">
        <v>20</v>
      </c>
      <c r="Z115" s="53">
        <v>0</v>
      </c>
      <c r="AA115" s="53">
        <v>0</v>
      </c>
      <c r="AB115" s="53">
        <v>20</v>
      </c>
      <c r="AC115" s="59"/>
      <c r="AD115" s="59"/>
      <c r="AE115" s="59"/>
      <c r="AF115" s="79"/>
    </row>
    <row r="116" spans="8:46" s="17" customFormat="1" ht="15">
      <c r="H116" s="31"/>
      <c r="I116" s="2"/>
      <c r="J116" s="2"/>
      <c r="Q116" s="31"/>
      <c r="S116" s="34"/>
      <c r="T116" s="2"/>
      <c r="U116" s="2"/>
      <c r="V116" s="2"/>
      <c r="W116"/>
      <c r="X116"/>
      <c r="Y116"/>
      <c r="Z116"/>
      <c r="AA116"/>
      <c r="AB116"/>
      <c r="AC116" s="59"/>
      <c r="AD116" s="59"/>
      <c r="AE116" s="59"/>
      <c r="AF116" s="80"/>
      <c r="AG116" s="2"/>
      <c r="AH116" s="1"/>
      <c r="AR116" s="1"/>
      <c r="AS116" s="1"/>
      <c r="AT116" s="81"/>
    </row>
    <row r="117" spans="1:46" s="17" customFormat="1" ht="12.75">
      <c r="A117" s="17" t="s">
        <v>203</v>
      </c>
      <c r="B117" s="17">
        <f aca="true" t="shared" si="46" ref="B117:G117">SUM(B118:B119)</f>
        <v>418</v>
      </c>
      <c r="C117" s="17">
        <f t="shared" si="46"/>
        <v>496</v>
      </c>
      <c r="D117" s="17">
        <f t="shared" si="46"/>
        <v>414</v>
      </c>
      <c r="E117" s="17">
        <f t="shared" si="46"/>
        <v>429</v>
      </c>
      <c r="F117" s="17">
        <f t="shared" si="46"/>
        <v>392</v>
      </c>
      <c r="G117" s="17">
        <f t="shared" si="46"/>
        <v>2149</v>
      </c>
      <c r="H117" s="31">
        <f>AVERAGE(B117:F117)</f>
        <v>429.8</v>
      </c>
      <c r="I117" s="1">
        <v>23</v>
      </c>
      <c r="J117" s="1"/>
      <c r="K117" s="17">
        <f aca="true" t="shared" si="47" ref="K117:P117">SUM(K118:K119)</f>
        <v>370</v>
      </c>
      <c r="L117" s="17">
        <f t="shared" si="47"/>
        <v>441</v>
      </c>
      <c r="M117" s="17">
        <f t="shared" si="47"/>
        <v>453</v>
      </c>
      <c r="N117" s="17">
        <f t="shared" si="47"/>
        <v>412</v>
      </c>
      <c r="O117" s="17">
        <f t="shared" si="47"/>
        <v>449</v>
      </c>
      <c r="P117" s="17">
        <f t="shared" si="47"/>
        <v>2125</v>
      </c>
      <c r="Q117" s="31">
        <f>AVERAGE(K117:O117)</f>
        <v>425</v>
      </c>
      <c r="R117" s="17">
        <f>SUM(R118:R119)</f>
        <v>4274</v>
      </c>
      <c r="S117" s="31">
        <f>AVERAGE(B117:F117,K117:O117)</f>
        <v>427.4</v>
      </c>
      <c r="T117" s="1">
        <v>22</v>
      </c>
      <c r="U117" s="1"/>
      <c r="V117" s="1"/>
      <c r="X117" s="17">
        <f>SUM(X118:X120)</f>
        <v>453</v>
      </c>
      <c r="Y117" s="17">
        <f>SUM(Y118:Y119)</f>
        <v>424</v>
      </c>
      <c r="Z117" s="17">
        <f>SUM(Z118:Z119)</f>
        <v>428</v>
      </c>
      <c r="AA117" s="17">
        <f>SUM(AA118:AA119)</f>
        <v>283</v>
      </c>
      <c r="AB117" s="17">
        <f>SUM(AB118:AB119)</f>
        <v>1588</v>
      </c>
      <c r="AC117" s="31">
        <f>AVERAGE(X117:AA117)</f>
        <v>397</v>
      </c>
      <c r="AD117" s="61">
        <f>SUM(R117,AB117)</f>
        <v>5862</v>
      </c>
      <c r="AE117" s="31">
        <f>AVERAGE(B117:F117,K117:N117,O117,X117:AA117)</f>
        <v>418.7142857142857</v>
      </c>
      <c r="AF117" s="77">
        <f>SUM(AD117,AB120)</f>
        <v>5902</v>
      </c>
      <c r="AG117" s="1">
        <v>24</v>
      </c>
      <c r="AH117" s="63">
        <f>AF117-$AF$57</f>
        <v>-403</v>
      </c>
      <c r="AO117" s="31"/>
      <c r="AP117" s="61"/>
      <c r="AQ117" s="31"/>
      <c r="AR117" s="77"/>
      <c r="AS117" s="1"/>
      <c r="AT117" s="81"/>
    </row>
    <row r="118" spans="1:33" ht="15">
      <c r="A118" t="s">
        <v>138</v>
      </c>
      <c r="B118" s="32">
        <v>151</v>
      </c>
      <c r="C118" s="32">
        <v>258</v>
      </c>
      <c r="D118" s="32">
        <v>214</v>
      </c>
      <c r="E118" s="32">
        <v>231</v>
      </c>
      <c r="F118" s="32">
        <v>199</v>
      </c>
      <c r="G118" s="32">
        <v>1053</v>
      </c>
      <c r="H118" s="33">
        <v>210.6</v>
      </c>
      <c r="I118" s="1"/>
      <c r="J118" s="1"/>
      <c r="K118">
        <v>192</v>
      </c>
      <c r="L118">
        <v>234</v>
      </c>
      <c r="M118">
        <v>226</v>
      </c>
      <c r="N118">
        <v>188</v>
      </c>
      <c r="O118">
        <v>247</v>
      </c>
      <c r="P118">
        <v>1087</v>
      </c>
      <c r="Q118" s="34">
        <v>217.4</v>
      </c>
      <c r="R118">
        <v>2140</v>
      </c>
      <c r="S118" s="35">
        <f>AVERAGE(B118:F118,K118:O118)</f>
        <v>214</v>
      </c>
      <c r="T118" s="1"/>
      <c r="U118" s="1"/>
      <c r="V118" s="1"/>
      <c r="X118" s="59">
        <v>206</v>
      </c>
      <c r="Y118" s="59">
        <v>187</v>
      </c>
      <c r="Z118" s="59">
        <v>186</v>
      </c>
      <c r="AA118" s="59">
        <v>147</v>
      </c>
      <c r="AB118" s="59">
        <v>726</v>
      </c>
      <c r="AC118" s="59">
        <f>AVERAGE(X118:AA118)</f>
        <v>181.5</v>
      </c>
      <c r="AD118" s="62">
        <f>SUM(R118,AB118)</f>
        <v>2866</v>
      </c>
      <c r="AE118" s="35">
        <f>AVERAGE(B118:F118,K118:N118,O118,X118:AA118)</f>
        <v>204.71428571428572</v>
      </c>
      <c r="AF118" s="78"/>
      <c r="AG118" s="1"/>
    </row>
    <row r="119" spans="1:32" ht="15">
      <c r="A119" t="s">
        <v>99</v>
      </c>
      <c r="B119" s="32">
        <v>267</v>
      </c>
      <c r="C119" s="32">
        <v>238</v>
      </c>
      <c r="D119" s="32">
        <v>200</v>
      </c>
      <c r="E119" s="32">
        <v>198</v>
      </c>
      <c r="F119" s="32">
        <v>193</v>
      </c>
      <c r="G119" s="32">
        <v>1096</v>
      </c>
      <c r="H119" s="33">
        <v>219.2</v>
      </c>
      <c r="K119">
        <v>178</v>
      </c>
      <c r="L119">
        <v>207</v>
      </c>
      <c r="M119">
        <v>227</v>
      </c>
      <c r="N119">
        <v>224</v>
      </c>
      <c r="O119">
        <v>202</v>
      </c>
      <c r="P119">
        <v>1038</v>
      </c>
      <c r="Q119" s="34">
        <v>207.6</v>
      </c>
      <c r="R119">
        <v>2134</v>
      </c>
      <c r="S119" s="35">
        <f>AVERAGE(B119:F119,K119:O119)</f>
        <v>213.4</v>
      </c>
      <c r="X119" s="59">
        <v>247</v>
      </c>
      <c r="Y119" s="59">
        <v>237</v>
      </c>
      <c r="Z119" s="59">
        <v>242</v>
      </c>
      <c r="AA119" s="59">
        <v>136</v>
      </c>
      <c r="AB119" s="59">
        <v>862</v>
      </c>
      <c r="AC119" s="59">
        <f>AVERAGE(X119:AA119)</f>
        <v>215.5</v>
      </c>
      <c r="AD119" s="62">
        <f>SUM(R119,AB119)</f>
        <v>2996</v>
      </c>
      <c r="AE119" s="35">
        <f>AVERAGE(B119:F119,K119:N119,O119,X119:AA119)</f>
        <v>214</v>
      </c>
      <c r="AF119" s="78"/>
    </row>
    <row r="120" spans="2:32" ht="15">
      <c r="B120" s="32"/>
      <c r="C120" s="32"/>
      <c r="D120" s="32"/>
      <c r="E120" s="32"/>
      <c r="F120" s="32"/>
      <c r="G120" s="32"/>
      <c r="H120" s="33"/>
      <c r="S120" s="35"/>
      <c r="W120" s="17" t="s">
        <v>216</v>
      </c>
      <c r="X120" s="59">
        <v>0</v>
      </c>
      <c r="Y120" s="59">
        <v>20</v>
      </c>
      <c r="Z120" s="59">
        <v>20</v>
      </c>
      <c r="AA120" s="59">
        <v>0</v>
      </c>
      <c r="AB120" s="59">
        <v>40</v>
      </c>
      <c r="AC120" s="59"/>
      <c r="AD120" s="59"/>
      <c r="AE120" s="59"/>
      <c r="AF120" s="79"/>
    </row>
    <row r="121" spans="29:32" ht="15">
      <c r="AC121" s="59"/>
      <c r="AD121" s="59"/>
      <c r="AE121" s="59"/>
      <c r="AF121" s="79"/>
    </row>
    <row r="122" spans="1:46" s="17" customFormat="1" ht="12.75">
      <c r="A122" s="17" t="s">
        <v>169</v>
      </c>
      <c r="B122" s="17">
        <f aca="true" t="shared" si="48" ref="B122:G122">SUM(B123:B124)</f>
        <v>411</v>
      </c>
      <c r="C122" s="17">
        <f t="shared" si="48"/>
        <v>384</v>
      </c>
      <c r="D122" s="17">
        <f t="shared" si="48"/>
        <v>439</v>
      </c>
      <c r="E122" s="17">
        <f t="shared" si="48"/>
        <v>480</v>
      </c>
      <c r="F122" s="17">
        <f t="shared" si="48"/>
        <v>495</v>
      </c>
      <c r="G122" s="17">
        <f t="shared" si="48"/>
        <v>2209</v>
      </c>
      <c r="H122" s="31">
        <f>AVERAGE(B122:F122)</f>
        <v>441.8</v>
      </c>
      <c r="I122" s="1">
        <v>12</v>
      </c>
      <c r="J122" s="1"/>
      <c r="K122" s="17">
        <f aca="true" t="shared" si="49" ref="K122:P122">SUM(K123:K124)</f>
        <v>395</v>
      </c>
      <c r="L122" s="17">
        <f t="shared" si="49"/>
        <v>443</v>
      </c>
      <c r="M122" s="17">
        <f t="shared" si="49"/>
        <v>473</v>
      </c>
      <c r="N122" s="17">
        <f t="shared" si="49"/>
        <v>340</v>
      </c>
      <c r="O122" s="17">
        <f t="shared" si="49"/>
        <v>392</v>
      </c>
      <c r="P122" s="17">
        <f t="shared" si="49"/>
        <v>2043</v>
      </c>
      <c r="Q122" s="31">
        <f>AVERAGE(K122:O122)</f>
        <v>408.6</v>
      </c>
      <c r="R122" s="17">
        <f>SUM(R123:R124)</f>
        <v>4252</v>
      </c>
      <c r="S122" s="31">
        <f>AVERAGE(B122:F122,K122:O122)</f>
        <v>425.2</v>
      </c>
      <c r="T122" s="1">
        <v>25</v>
      </c>
      <c r="U122" s="60">
        <f>R122-$R$62</f>
        <v>-16</v>
      </c>
      <c r="V122" s="1"/>
      <c r="AC122" s="31"/>
      <c r="AD122" s="31"/>
      <c r="AE122" s="31"/>
      <c r="AF122" s="21"/>
      <c r="AG122" s="1"/>
      <c r="AH122" s="1"/>
      <c r="AR122" s="1"/>
      <c r="AS122" s="1"/>
      <c r="AT122" s="81"/>
    </row>
    <row r="123" spans="1:21" ht="12.75">
      <c r="A123" t="s">
        <v>58</v>
      </c>
      <c r="B123" s="32">
        <v>165</v>
      </c>
      <c r="C123" s="32">
        <v>159</v>
      </c>
      <c r="D123" s="32">
        <v>234</v>
      </c>
      <c r="E123" s="32">
        <v>224</v>
      </c>
      <c r="F123" s="32">
        <v>217</v>
      </c>
      <c r="G123" s="32">
        <v>999</v>
      </c>
      <c r="H123" s="33">
        <v>199.8</v>
      </c>
      <c r="K123">
        <v>168</v>
      </c>
      <c r="L123">
        <v>199</v>
      </c>
      <c r="M123">
        <v>195</v>
      </c>
      <c r="N123">
        <v>147</v>
      </c>
      <c r="O123">
        <v>188</v>
      </c>
      <c r="P123">
        <v>897</v>
      </c>
      <c r="Q123" s="34">
        <v>179.4</v>
      </c>
      <c r="R123">
        <v>1896</v>
      </c>
      <c r="S123" s="35">
        <f>AVERAGE(B123:F123,K123:O123)</f>
        <v>189.6</v>
      </c>
      <c r="U123" s="60"/>
    </row>
    <row r="124" spans="1:21" ht="12.75">
      <c r="A124" t="s">
        <v>131</v>
      </c>
      <c r="B124" s="32">
        <v>246</v>
      </c>
      <c r="C124" s="32">
        <v>225</v>
      </c>
      <c r="D124" s="32">
        <v>205</v>
      </c>
      <c r="E124" s="32">
        <v>256</v>
      </c>
      <c r="F124" s="32">
        <v>278</v>
      </c>
      <c r="G124" s="32">
        <v>1210</v>
      </c>
      <c r="H124" s="33">
        <v>242</v>
      </c>
      <c r="K124">
        <v>227</v>
      </c>
      <c r="L124">
        <v>244</v>
      </c>
      <c r="M124">
        <v>278</v>
      </c>
      <c r="N124">
        <v>193</v>
      </c>
      <c r="O124">
        <v>204</v>
      </c>
      <c r="P124">
        <v>1146</v>
      </c>
      <c r="Q124" s="34">
        <v>229.2</v>
      </c>
      <c r="R124">
        <v>2356</v>
      </c>
      <c r="S124" s="35">
        <f>AVERAGE(B124:F124,K124:O124)</f>
        <v>235.6</v>
      </c>
      <c r="U124" s="60"/>
    </row>
    <row r="125" spans="8:46" s="17" customFormat="1" ht="12.75">
      <c r="H125" s="31"/>
      <c r="I125" s="2"/>
      <c r="J125" s="2"/>
      <c r="Q125" s="31"/>
      <c r="S125" s="34"/>
      <c r="T125" s="2"/>
      <c r="U125" s="60"/>
      <c r="V125" s="2"/>
      <c r="AC125" s="31"/>
      <c r="AD125" s="31"/>
      <c r="AE125" s="31"/>
      <c r="AF125" s="21"/>
      <c r="AG125" s="2"/>
      <c r="AH125" s="1"/>
      <c r="AR125" s="1"/>
      <c r="AS125" s="1"/>
      <c r="AT125" s="81"/>
    </row>
    <row r="126" spans="1:46" s="17" customFormat="1" ht="12.75">
      <c r="A126" s="17" t="s">
        <v>171</v>
      </c>
      <c r="B126" s="17">
        <f aca="true" t="shared" si="50" ref="B126:G126">SUM(B127:B128)</f>
        <v>425</v>
      </c>
      <c r="C126" s="17">
        <f t="shared" si="50"/>
        <v>447</v>
      </c>
      <c r="D126" s="17">
        <f t="shared" si="50"/>
        <v>407</v>
      </c>
      <c r="E126" s="17">
        <f t="shared" si="50"/>
        <v>402</v>
      </c>
      <c r="F126" s="17">
        <f t="shared" si="50"/>
        <v>388</v>
      </c>
      <c r="G126" s="17">
        <f t="shared" si="50"/>
        <v>2069</v>
      </c>
      <c r="H126" s="31">
        <f>AVERAGE(B126:F126)</f>
        <v>413.8</v>
      </c>
      <c r="I126" s="1">
        <v>34</v>
      </c>
      <c r="J126" s="1"/>
      <c r="K126" s="17">
        <f aca="true" t="shared" si="51" ref="K126:P126">SUM(K127:K128)</f>
        <v>487</v>
      </c>
      <c r="L126" s="17">
        <f t="shared" si="51"/>
        <v>429</v>
      </c>
      <c r="M126" s="17">
        <f t="shared" si="51"/>
        <v>405</v>
      </c>
      <c r="N126" s="17">
        <f t="shared" si="51"/>
        <v>385</v>
      </c>
      <c r="O126" s="17">
        <f t="shared" si="51"/>
        <v>472</v>
      </c>
      <c r="P126" s="17">
        <f t="shared" si="51"/>
        <v>2178</v>
      </c>
      <c r="Q126" s="31">
        <f>AVERAGE(K126:O126)</f>
        <v>435.6</v>
      </c>
      <c r="R126" s="17">
        <f>SUM(R127:R128)</f>
        <v>4247</v>
      </c>
      <c r="S126" s="31">
        <f>AVERAGE(B126:F126,K126:O126)</f>
        <v>424.7</v>
      </c>
      <c r="T126" s="1">
        <v>26</v>
      </c>
      <c r="U126" s="60">
        <f>R126-$R$62</f>
        <v>-21</v>
      </c>
      <c r="V126" s="1"/>
      <c r="AC126" s="31"/>
      <c r="AD126" s="31"/>
      <c r="AE126" s="31"/>
      <c r="AF126" s="21"/>
      <c r="AG126" s="1"/>
      <c r="AH126" s="1"/>
      <c r="AR126" s="1"/>
      <c r="AS126" s="1"/>
      <c r="AT126" s="81"/>
    </row>
    <row r="127" spans="1:33" ht="12.75">
      <c r="A127" t="s">
        <v>63</v>
      </c>
      <c r="B127" s="32">
        <v>192</v>
      </c>
      <c r="C127" s="32">
        <v>243</v>
      </c>
      <c r="D127" s="32">
        <v>218</v>
      </c>
      <c r="E127" s="32">
        <v>175</v>
      </c>
      <c r="F127" s="32">
        <v>173</v>
      </c>
      <c r="G127" s="32">
        <v>1001</v>
      </c>
      <c r="H127" s="33">
        <v>200.2</v>
      </c>
      <c r="I127" s="1"/>
      <c r="J127" s="1"/>
      <c r="K127">
        <v>222</v>
      </c>
      <c r="L127">
        <v>171</v>
      </c>
      <c r="M127">
        <v>182</v>
      </c>
      <c r="N127">
        <v>210</v>
      </c>
      <c r="O127">
        <v>215</v>
      </c>
      <c r="P127">
        <v>1000</v>
      </c>
      <c r="Q127" s="34">
        <v>200</v>
      </c>
      <c r="R127">
        <v>2001</v>
      </c>
      <c r="S127" s="35">
        <f>AVERAGE(B127:F127,K127:O127)</f>
        <v>200.1</v>
      </c>
      <c r="T127" s="1"/>
      <c r="U127" s="60"/>
      <c r="V127" s="1"/>
      <c r="AG127" s="1"/>
    </row>
    <row r="128" spans="1:21" ht="12.75">
      <c r="A128" t="s">
        <v>62</v>
      </c>
      <c r="B128" s="32">
        <v>233</v>
      </c>
      <c r="C128" s="32">
        <v>204</v>
      </c>
      <c r="D128" s="32">
        <v>189</v>
      </c>
      <c r="E128" s="32">
        <v>227</v>
      </c>
      <c r="F128" s="32">
        <v>215</v>
      </c>
      <c r="G128" s="32">
        <v>1068</v>
      </c>
      <c r="H128" s="33">
        <v>213.6</v>
      </c>
      <c r="K128">
        <v>265</v>
      </c>
      <c r="L128">
        <v>258</v>
      </c>
      <c r="M128">
        <v>223</v>
      </c>
      <c r="N128">
        <v>175</v>
      </c>
      <c r="O128">
        <v>257</v>
      </c>
      <c r="P128">
        <v>1178</v>
      </c>
      <c r="Q128" s="34">
        <v>235.6</v>
      </c>
      <c r="R128">
        <v>2246</v>
      </c>
      <c r="S128" s="35">
        <f>AVERAGE(B128:F128,K128:O128)</f>
        <v>224.6</v>
      </c>
      <c r="U128" s="60"/>
    </row>
    <row r="129" spans="8:46" s="17" customFormat="1" ht="12.75">
      <c r="H129" s="31"/>
      <c r="I129" s="2"/>
      <c r="J129" s="2"/>
      <c r="Q129" s="31"/>
      <c r="S129" s="34"/>
      <c r="T129" s="2"/>
      <c r="U129" s="60"/>
      <c r="V129" s="2"/>
      <c r="AC129" s="31"/>
      <c r="AD129" s="31"/>
      <c r="AE129" s="31"/>
      <c r="AF129" s="21"/>
      <c r="AG129" s="2"/>
      <c r="AH129" s="1"/>
      <c r="AR129" s="1"/>
      <c r="AS129" s="1"/>
      <c r="AT129" s="81"/>
    </row>
    <row r="130" spans="1:46" s="17" customFormat="1" ht="12.75">
      <c r="A130" s="17" t="s">
        <v>186</v>
      </c>
      <c r="B130" s="17">
        <f aca="true" t="shared" si="52" ref="B130:G130">SUM(B131:B132)</f>
        <v>416</v>
      </c>
      <c r="C130" s="17">
        <f t="shared" si="52"/>
        <v>368</v>
      </c>
      <c r="D130" s="17">
        <f t="shared" si="52"/>
        <v>456</v>
      </c>
      <c r="E130" s="17">
        <f t="shared" si="52"/>
        <v>404</v>
      </c>
      <c r="F130" s="17">
        <f t="shared" si="52"/>
        <v>407</v>
      </c>
      <c r="G130" s="17">
        <f t="shared" si="52"/>
        <v>2051</v>
      </c>
      <c r="H130" s="31">
        <f>AVERAGE(B130:F130)</f>
        <v>410.2</v>
      </c>
      <c r="I130" s="1">
        <v>39</v>
      </c>
      <c r="J130" s="1"/>
      <c r="K130" s="17">
        <f aca="true" t="shared" si="53" ref="K130:P130">SUM(K131:K132)</f>
        <v>497</v>
      </c>
      <c r="L130" s="17">
        <f t="shared" si="53"/>
        <v>414</v>
      </c>
      <c r="M130" s="17">
        <f t="shared" si="53"/>
        <v>438</v>
      </c>
      <c r="N130" s="17">
        <f t="shared" si="53"/>
        <v>437</v>
      </c>
      <c r="O130" s="17">
        <f t="shared" si="53"/>
        <v>403</v>
      </c>
      <c r="P130" s="17">
        <f t="shared" si="53"/>
        <v>2189</v>
      </c>
      <c r="Q130" s="31">
        <f>AVERAGE(K130:O130)</f>
        <v>437.8</v>
      </c>
      <c r="R130" s="17">
        <f>SUM(R131:R132)</f>
        <v>4240</v>
      </c>
      <c r="S130" s="31">
        <f>AVERAGE(B130:F130,K130:O130)</f>
        <v>424</v>
      </c>
      <c r="T130" s="1">
        <v>27</v>
      </c>
      <c r="U130" s="60">
        <f>R130-$R$62</f>
        <v>-28</v>
      </c>
      <c r="V130" s="1"/>
      <c r="AC130" s="31"/>
      <c r="AD130" s="31"/>
      <c r="AE130" s="31"/>
      <c r="AF130" s="21"/>
      <c r="AG130" s="1"/>
      <c r="AH130" s="1"/>
      <c r="AR130" s="1"/>
      <c r="AS130" s="1"/>
      <c r="AT130" s="81"/>
    </row>
    <row r="131" spans="1:21" ht="12.75">
      <c r="A131" t="s">
        <v>94</v>
      </c>
      <c r="B131" s="32">
        <v>211</v>
      </c>
      <c r="C131" s="32">
        <v>190</v>
      </c>
      <c r="D131" s="32">
        <v>218</v>
      </c>
      <c r="E131" s="32">
        <v>190</v>
      </c>
      <c r="F131" s="32">
        <v>139</v>
      </c>
      <c r="G131" s="32">
        <v>948</v>
      </c>
      <c r="H131" s="33">
        <v>189.6</v>
      </c>
      <c r="K131">
        <v>219</v>
      </c>
      <c r="L131">
        <v>201</v>
      </c>
      <c r="M131">
        <v>204</v>
      </c>
      <c r="N131">
        <v>198</v>
      </c>
      <c r="O131">
        <v>185</v>
      </c>
      <c r="P131">
        <v>1007</v>
      </c>
      <c r="Q131" s="34">
        <v>201.4</v>
      </c>
      <c r="R131">
        <v>1955</v>
      </c>
      <c r="S131" s="35">
        <f>AVERAGE(B131:F131,K131:O131)</f>
        <v>195.5</v>
      </c>
      <c r="U131" s="60"/>
    </row>
    <row r="132" spans="1:21" ht="12.75">
      <c r="A132" t="s">
        <v>110</v>
      </c>
      <c r="B132" s="32">
        <v>205</v>
      </c>
      <c r="C132" s="32">
        <v>178</v>
      </c>
      <c r="D132" s="32">
        <v>238</v>
      </c>
      <c r="E132" s="32">
        <v>214</v>
      </c>
      <c r="F132" s="32">
        <v>268</v>
      </c>
      <c r="G132" s="32">
        <v>1103</v>
      </c>
      <c r="H132" s="33">
        <v>220.6</v>
      </c>
      <c r="K132">
        <v>278</v>
      </c>
      <c r="L132">
        <v>213</v>
      </c>
      <c r="M132">
        <v>234</v>
      </c>
      <c r="N132">
        <v>239</v>
      </c>
      <c r="O132">
        <v>218</v>
      </c>
      <c r="P132">
        <v>1182</v>
      </c>
      <c r="Q132" s="34">
        <v>236.4</v>
      </c>
      <c r="R132">
        <v>2285</v>
      </c>
      <c r="S132" s="35">
        <f>AVERAGE(B132:F132,K132:O132)</f>
        <v>228.5</v>
      </c>
      <c r="U132" s="60"/>
    </row>
    <row r="133" spans="8:46" s="17" customFormat="1" ht="12.75">
      <c r="H133" s="31"/>
      <c r="I133" s="2"/>
      <c r="J133" s="2"/>
      <c r="Q133" s="31"/>
      <c r="S133" s="34"/>
      <c r="T133" s="2"/>
      <c r="U133" s="60"/>
      <c r="V133" s="2"/>
      <c r="AC133" s="31"/>
      <c r="AD133" s="31"/>
      <c r="AE133" s="31"/>
      <c r="AF133" s="21"/>
      <c r="AG133" s="2"/>
      <c r="AH133" s="1"/>
      <c r="AR133" s="1"/>
      <c r="AS133" s="1"/>
      <c r="AT133" s="81"/>
    </row>
    <row r="134" spans="1:46" s="17" customFormat="1" ht="12.75">
      <c r="A134" s="17" t="s">
        <v>161</v>
      </c>
      <c r="B134" s="17">
        <f aca="true" t="shared" si="54" ref="B134:G134">SUM(B135:B136)</f>
        <v>391</v>
      </c>
      <c r="C134" s="17">
        <f t="shared" si="54"/>
        <v>452</v>
      </c>
      <c r="D134" s="17">
        <f t="shared" si="54"/>
        <v>450</v>
      </c>
      <c r="E134" s="17">
        <f t="shared" si="54"/>
        <v>415</v>
      </c>
      <c r="F134" s="17">
        <f t="shared" si="54"/>
        <v>426</v>
      </c>
      <c r="G134" s="17">
        <f t="shared" si="54"/>
        <v>2134</v>
      </c>
      <c r="H134" s="31">
        <f>AVERAGE(B134:F134)</f>
        <v>426.8</v>
      </c>
      <c r="I134" s="1">
        <v>25</v>
      </c>
      <c r="J134" s="1"/>
      <c r="K134" s="17">
        <f aca="true" t="shared" si="55" ref="K134:P134">SUM(K135:K136)</f>
        <v>461</v>
      </c>
      <c r="L134" s="17">
        <f t="shared" si="55"/>
        <v>464</v>
      </c>
      <c r="M134" s="17">
        <f t="shared" si="55"/>
        <v>362</v>
      </c>
      <c r="N134" s="17">
        <f t="shared" si="55"/>
        <v>385</v>
      </c>
      <c r="O134" s="17">
        <f t="shared" si="55"/>
        <v>424</v>
      </c>
      <c r="P134" s="17">
        <f t="shared" si="55"/>
        <v>2096</v>
      </c>
      <c r="Q134" s="31">
        <f>AVERAGE(K134:O134)</f>
        <v>419.2</v>
      </c>
      <c r="R134" s="17">
        <f>SUM(R135:R136)</f>
        <v>4230</v>
      </c>
      <c r="S134" s="31">
        <f>AVERAGE(B134:F134,K134:O134)</f>
        <v>423</v>
      </c>
      <c r="T134" s="1">
        <v>28</v>
      </c>
      <c r="U134" s="60">
        <f>R134-$R$62</f>
        <v>-38</v>
      </c>
      <c r="V134" s="1"/>
      <c r="AC134" s="31"/>
      <c r="AD134" s="31"/>
      <c r="AE134" s="31"/>
      <c r="AF134" s="21"/>
      <c r="AG134" s="1"/>
      <c r="AH134" s="1"/>
      <c r="AR134" s="1"/>
      <c r="AS134" s="1"/>
      <c r="AT134" s="81"/>
    </row>
    <row r="135" spans="1:33" ht="12.75">
      <c r="A135" t="s">
        <v>44</v>
      </c>
      <c r="B135" s="32">
        <v>165</v>
      </c>
      <c r="C135" s="32">
        <v>217</v>
      </c>
      <c r="D135" s="32">
        <v>194</v>
      </c>
      <c r="E135" s="32">
        <v>192</v>
      </c>
      <c r="F135" s="32">
        <v>209</v>
      </c>
      <c r="G135" s="32">
        <v>977</v>
      </c>
      <c r="H135" s="33">
        <v>195.4</v>
      </c>
      <c r="I135" s="1"/>
      <c r="J135" s="1"/>
      <c r="K135">
        <v>221</v>
      </c>
      <c r="L135">
        <v>214</v>
      </c>
      <c r="M135">
        <v>191</v>
      </c>
      <c r="N135">
        <v>163</v>
      </c>
      <c r="O135">
        <v>176</v>
      </c>
      <c r="P135">
        <v>965</v>
      </c>
      <c r="Q135" s="34">
        <v>193</v>
      </c>
      <c r="R135">
        <v>1942</v>
      </c>
      <c r="S135" s="35">
        <f>AVERAGE(B135:F135,K135:O135)</f>
        <v>194.2</v>
      </c>
      <c r="T135" s="1"/>
      <c r="U135" s="60"/>
      <c r="V135" s="1"/>
      <c r="AG135" s="1"/>
    </row>
    <row r="136" spans="1:21" ht="12.75">
      <c r="A136" t="s">
        <v>96</v>
      </c>
      <c r="B136" s="32">
        <v>226</v>
      </c>
      <c r="C136" s="32">
        <v>235</v>
      </c>
      <c r="D136" s="32">
        <v>256</v>
      </c>
      <c r="E136" s="32">
        <v>223</v>
      </c>
      <c r="F136" s="32">
        <v>217</v>
      </c>
      <c r="G136" s="32">
        <v>1157</v>
      </c>
      <c r="H136" s="33">
        <v>231.4</v>
      </c>
      <c r="K136">
        <v>240</v>
      </c>
      <c r="L136">
        <v>250</v>
      </c>
      <c r="M136">
        <v>171</v>
      </c>
      <c r="N136">
        <v>222</v>
      </c>
      <c r="O136">
        <v>248</v>
      </c>
      <c r="P136">
        <v>1131</v>
      </c>
      <c r="Q136" s="34">
        <v>226.2</v>
      </c>
      <c r="R136">
        <v>2288</v>
      </c>
      <c r="S136" s="35">
        <f>AVERAGE(B136:F136,K136:O136)</f>
        <v>228.8</v>
      </c>
      <c r="U136" s="60"/>
    </row>
    <row r="137" ht="12.75">
      <c r="U137" s="60"/>
    </row>
    <row r="138" spans="1:46" s="17" customFormat="1" ht="12.75">
      <c r="A138" s="17" t="s">
        <v>183</v>
      </c>
      <c r="B138" s="17">
        <f aca="true" t="shared" si="56" ref="B138:G138">SUM(B139:B140)</f>
        <v>430</v>
      </c>
      <c r="C138" s="17">
        <f t="shared" si="56"/>
        <v>416</v>
      </c>
      <c r="D138" s="17">
        <f t="shared" si="56"/>
        <v>419</v>
      </c>
      <c r="E138" s="17">
        <f t="shared" si="56"/>
        <v>454</v>
      </c>
      <c r="F138" s="17">
        <f t="shared" si="56"/>
        <v>458</v>
      </c>
      <c r="G138" s="17">
        <f t="shared" si="56"/>
        <v>2177</v>
      </c>
      <c r="H138" s="31">
        <f>AVERAGE(B138:F138)</f>
        <v>435.4</v>
      </c>
      <c r="I138" s="1">
        <v>19</v>
      </c>
      <c r="J138" s="1"/>
      <c r="K138" s="17">
        <f aca="true" t="shared" si="57" ref="K138:P138">SUM(K139:K140)</f>
        <v>468</v>
      </c>
      <c r="L138" s="17">
        <f t="shared" si="57"/>
        <v>388</v>
      </c>
      <c r="M138" s="17">
        <f t="shared" si="57"/>
        <v>437</v>
      </c>
      <c r="N138" s="17">
        <f t="shared" si="57"/>
        <v>352</v>
      </c>
      <c r="O138" s="17">
        <f t="shared" si="57"/>
        <v>397</v>
      </c>
      <c r="P138" s="17">
        <f t="shared" si="57"/>
        <v>2042</v>
      </c>
      <c r="Q138" s="31">
        <f>AVERAGE(K138:O138)</f>
        <v>408.4</v>
      </c>
      <c r="R138" s="17">
        <f>SUM(R139:R140)</f>
        <v>4219</v>
      </c>
      <c r="S138" s="31">
        <f>AVERAGE(B138:F138,K138:O138)</f>
        <v>421.9</v>
      </c>
      <c r="T138" s="1">
        <v>29</v>
      </c>
      <c r="U138" s="60">
        <f>R138-$R$62</f>
        <v>-49</v>
      </c>
      <c r="V138" s="1"/>
      <c r="AC138" s="31"/>
      <c r="AD138" s="31"/>
      <c r="AE138" s="31"/>
      <c r="AF138" s="21"/>
      <c r="AG138" s="1"/>
      <c r="AH138" s="1"/>
      <c r="AR138" s="1"/>
      <c r="AS138" s="1"/>
      <c r="AT138" s="81"/>
    </row>
    <row r="139" spans="1:21" ht="12.75">
      <c r="A139" t="s">
        <v>85</v>
      </c>
      <c r="B139" s="32">
        <v>203</v>
      </c>
      <c r="C139" s="32">
        <v>222</v>
      </c>
      <c r="D139" s="32">
        <v>244</v>
      </c>
      <c r="E139" s="32">
        <v>226</v>
      </c>
      <c r="F139" s="32">
        <v>213</v>
      </c>
      <c r="G139" s="32">
        <v>1108</v>
      </c>
      <c r="H139" s="33">
        <v>221.6</v>
      </c>
      <c r="K139">
        <v>224</v>
      </c>
      <c r="L139">
        <v>141</v>
      </c>
      <c r="M139">
        <v>213</v>
      </c>
      <c r="N139">
        <v>173</v>
      </c>
      <c r="O139">
        <v>208</v>
      </c>
      <c r="P139">
        <v>959</v>
      </c>
      <c r="Q139" s="34">
        <v>191.8</v>
      </c>
      <c r="R139">
        <v>2067</v>
      </c>
      <c r="S139" s="35">
        <f>AVERAGE(B139:F139,K139:O139)</f>
        <v>206.7</v>
      </c>
      <c r="U139" s="60"/>
    </row>
    <row r="140" spans="1:21" ht="12.75">
      <c r="A140" t="s">
        <v>117</v>
      </c>
      <c r="B140" s="32">
        <v>227</v>
      </c>
      <c r="C140" s="32">
        <v>194</v>
      </c>
      <c r="D140" s="32">
        <v>175</v>
      </c>
      <c r="E140" s="32">
        <v>228</v>
      </c>
      <c r="F140" s="32">
        <v>245</v>
      </c>
      <c r="G140" s="32">
        <v>1069</v>
      </c>
      <c r="H140" s="33">
        <v>213.8</v>
      </c>
      <c r="K140">
        <v>244</v>
      </c>
      <c r="L140">
        <v>247</v>
      </c>
      <c r="M140">
        <v>224</v>
      </c>
      <c r="N140">
        <v>179</v>
      </c>
      <c r="O140">
        <v>189</v>
      </c>
      <c r="P140">
        <v>1083</v>
      </c>
      <c r="Q140" s="34">
        <v>216.6</v>
      </c>
      <c r="R140">
        <v>2152</v>
      </c>
      <c r="S140" s="35">
        <f>AVERAGE(B140:F140,K140:O140)</f>
        <v>215.2</v>
      </c>
      <c r="U140" s="60"/>
    </row>
    <row r="141" spans="8:46" s="17" customFormat="1" ht="12.75">
      <c r="H141" s="31"/>
      <c r="I141" s="2"/>
      <c r="J141" s="2"/>
      <c r="Q141" s="31"/>
      <c r="S141" s="34"/>
      <c r="T141" s="2"/>
      <c r="U141" s="60"/>
      <c r="V141" s="2"/>
      <c r="AC141" s="31"/>
      <c r="AD141" s="31"/>
      <c r="AE141" s="31"/>
      <c r="AF141" s="21"/>
      <c r="AG141" s="2"/>
      <c r="AH141" s="1"/>
      <c r="AR141" s="1"/>
      <c r="AS141" s="1"/>
      <c r="AT141" s="81"/>
    </row>
    <row r="142" spans="1:46" s="17" customFormat="1" ht="12.75">
      <c r="A142" s="17" t="s">
        <v>147</v>
      </c>
      <c r="B142" s="17">
        <f aca="true" t="shared" si="58" ref="B142:G142">SUM(B143:B144)</f>
        <v>470</v>
      </c>
      <c r="C142" s="17">
        <f t="shared" si="58"/>
        <v>432</v>
      </c>
      <c r="D142" s="17">
        <f t="shared" si="58"/>
        <v>432</v>
      </c>
      <c r="E142" s="17">
        <f t="shared" si="58"/>
        <v>451</v>
      </c>
      <c r="F142" s="17">
        <f t="shared" si="58"/>
        <v>412</v>
      </c>
      <c r="G142" s="17">
        <f t="shared" si="58"/>
        <v>2197</v>
      </c>
      <c r="H142" s="31">
        <f>AVERAGE(B142:F142)</f>
        <v>439.4</v>
      </c>
      <c r="I142" s="1">
        <v>15</v>
      </c>
      <c r="J142" s="1"/>
      <c r="K142" s="17">
        <f aca="true" t="shared" si="59" ref="K142:P142">SUM(K143:K144)</f>
        <v>505</v>
      </c>
      <c r="L142" s="17">
        <f t="shared" si="59"/>
        <v>347</v>
      </c>
      <c r="M142" s="17">
        <f t="shared" si="59"/>
        <v>423</v>
      </c>
      <c r="N142" s="17">
        <f t="shared" si="59"/>
        <v>373</v>
      </c>
      <c r="O142" s="17">
        <f t="shared" si="59"/>
        <v>374</v>
      </c>
      <c r="P142" s="17">
        <f t="shared" si="59"/>
        <v>2022</v>
      </c>
      <c r="Q142" s="31">
        <f>AVERAGE(K142:O142)</f>
        <v>404.4</v>
      </c>
      <c r="R142" s="17">
        <f>SUM(R143:R144)</f>
        <v>4219</v>
      </c>
      <c r="S142" s="31">
        <f>AVERAGE(B142:F142,K142:O142)</f>
        <v>421.9</v>
      </c>
      <c r="T142" s="1">
        <v>30</v>
      </c>
      <c r="U142" s="60">
        <f>R142-$R$62</f>
        <v>-49</v>
      </c>
      <c r="V142" s="1"/>
      <c r="AC142" s="31"/>
      <c r="AD142" s="31"/>
      <c r="AE142" s="31"/>
      <c r="AF142" s="21"/>
      <c r="AG142" s="1"/>
      <c r="AH142" s="1"/>
      <c r="AR142" s="1"/>
      <c r="AS142" s="1"/>
      <c r="AT142" s="81"/>
    </row>
    <row r="143" spans="1:33" ht="12.75">
      <c r="A143" t="s">
        <v>17</v>
      </c>
      <c r="B143" s="32">
        <v>212</v>
      </c>
      <c r="C143" s="32">
        <v>174</v>
      </c>
      <c r="D143" s="32">
        <v>206</v>
      </c>
      <c r="E143" s="32">
        <v>208</v>
      </c>
      <c r="F143" s="32">
        <v>200</v>
      </c>
      <c r="G143" s="32">
        <v>1000</v>
      </c>
      <c r="H143" s="33">
        <v>200</v>
      </c>
      <c r="I143" s="1"/>
      <c r="J143" s="1"/>
      <c r="K143">
        <v>266</v>
      </c>
      <c r="L143">
        <v>180</v>
      </c>
      <c r="M143">
        <v>185</v>
      </c>
      <c r="N143">
        <v>190</v>
      </c>
      <c r="O143">
        <v>161</v>
      </c>
      <c r="P143">
        <v>982</v>
      </c>
      <c r="Q143" s="34">
        <v>196.4</v>
      </c>
      <c r="R143">
        <v>1982</v>
      </c>
      <c r="S143" s="35">
        <f>AVERAGE(B143:F143,K143:O143)</f>
        <v>198.2</v>
      </c>
      <c r="T143" s="1"/>
      <c r="U143" s="60"/>
      <c r="V143" s="1"/>
      <c r="AG143" s="1"/>
    </row>
    <row r="144" spans="1:21" ht="12.75">
      <c r="A144" t="s">
        <v>18</v>
      </c>
      <c r="B144" s="32">
        <v>258</v>
      </c>
      <c r="C144" s="32">
        <v>258</v>
      </c>
      <c r="D144" s="32">
        <v>226</v>
      </c>
      <c r="E144" s="32">
        <v>243</v>
      </c>
      <c r="F144" s="32">
        <v>212</v>
      </c>
      <c r="G144" s="32">
        <v>1197</v>
      </c>
      <c r="H144" s="33">
        <v>239.4</v>
      </c>
      <c r="K144">
        <v>239</v>
      </c>
      <c r="L144">
        <v>167</v>
      </c>
      <c r="M144">
        <v>238</v>
      </c>
      <c r="N144">
        <v>183</v>
      </c>
      <c r="O144">
        <v>213</v>
      </c>
      <c r="P144">
        <v>1040</v>
      </c>
      <c r="Q144" s="34">
        <v>208</v>
      </c>
      <c r="R144">
        <v>2237</v>
      </c>
      <c r="S144" s="35">
        <f>AVERAGE(B144:F144,K144:O144)</f>
        <v>223.7</v>
      </c>
      <c r="U144" s="60"/>
    </row>
    <row r="145" ht="12.75">
      <c r="U145" s="60"/>
    </row>
    <row r="146" spans="1:46" s="17" customFormat="1" ht="12.75">
      <c r="A146" s="17" t="s">
        <v>160</v>
      </c>
      <c r="B146" s="17">
        <f aca="true" t="shared" si="60" ref="B146:G146">SUM(B147:B148)</f>
        <v>397</v>
      </c>
      <c r="C146" s="17">
        <f t="shared" si="60"/>
        <v>436</v>
      </c>
      <c r="D146" s="17">
        <f t="shared" si="60"/>
        <v>407</v>
      </c>
      <c r="E146" s="17">
        <f t="shared" si="60"/>
        <v>458</v>
      </c>
      <c r="F146" s="17">
        <f t="shared" si="60"/>
        <v>476</v>
      </c>
      <c r="G146" s="17">
        <f t="shared" si="60"/>
        <v>2174</v>
      </c>
      <c r="H146" s="31">
        <f>AVERAGE(B146:F146)</f>
        <v>434.8</v>
      </c>
      <c r="I146" s="1">
        <v>20</v>
      </c>
      <c r="J146" s="1"/>
      <c r="K146" s="17">
        <f aca="true" t="shared" si="61" ref="K146:P146">SUM(K147:K148)</f>
        <v>390</v>
      </c>
      <c r="L146" s="17">
        <f t="shared" si="61"/>
        <v>504</v>
      </c>
      <c r="M146" s="17">
        <f t="shared" si="61"/>
        <v>386</v>
      </c>
      <c r="N146" s="17">
        <f t="shared" si="61"/>
        <v>407</v>
      </c>
      <c r="O146" s="17">
        <f t="shared" si="61"/>
        <v>353</v>
      </c>
      <c r="P146" s="17">
        <f t="shared" si="61"/>
        <v>2040</v>
      </c>
      <c r="Q146" s="31">
        <f>AVERAGE(K146:O146)</f>
        <v>408</v>
      </c>
      <c r="R146" s="17">
        <f>SUM(R147:R148)</f>
        <v>4214</v>
      </c>
      <c r="S146" s="31">
        <f>AVERAGE(B146:F146,K146:O146)</f>
        <v>421.4</v>
      </c>
      <c r="T146" s="1">
        <v>31</v>
      </c>
      <c r="U146" s="60">
        <f>R146-$R$62</f>
        <v>-54</v>
      </c>
      <c r="V146" s="1"/>
      <c r="AC146" s="31"/>
      <c r="AD146" s="31"/>
      <c r="AE146" s="31"/>
      <c r="AF146" s="21"/>
      <c r="AG146" s="1"/>
      <c r="AH146" s="1"/>
      <c r="AR146" s="1"/>
      <c r="AS146" s="1"/>
      <c r="AT146" s="81"/>
    </row>
    <row r="147" spans="1:21" ht="12.75">
      <c r="A147" t="s">
        <v>42</v>
      </c>
      <c r="B147" s="32">
        <v>194</v>
      </c>
      <c r="C147" s="32">
        <v>216</v>
      </c>
      <c r="D147" s="32">
        <v>224</v>
      </c>
      <c r="E147" s="32">
        <v>206</v>
      </c>
      <c r="F147" s="32">
        <v>231</v>
      </c>
      <c r="G147" s="32">
        <v>1071</v>
      </c>
      <c r="H147" s="33">
        <v>214.2</v>
      </c>
      <c r="K147">
        <v>167</v>
      </c>
      <c r="L147">
        <v>225</v>
      </c>
      <c r="M147">
        <v>220</v>
      </c>
      <c r="N147">
        <v>201</v>
      </c>
      <c r="O147">
        <v>197</v>
      </c>
      <c r="P147">
        <v>1010</v>
      </c>
      <c r="Q147" s="34">
        <v>202</v>
      </c>
      <c r="R147">
        <v>2081</v>
      </c>
      <c r="S147" s="35">
        <f>AVERAGE(B147:F147,K147:O147)</f>
        <v>208.1</v>
      </c>
      <c r="U147" s="60"/>
    </row>
    <row r="148" spans="1:21" ht="12.75">
      <c r="A148" t="s">
        <v>71</v>
      </c>
      <c r="B148" s="32">
        <v>203</v>
      </c>
      <c r="C148" s="32">
        <v>220</v>
      </c>
      <c r="D148" s="32">
        <v>183</v>
      </c>
      <c r="E148" s="32">
        <v>252</v>
      </c>
      <c r="F148" s="32">
        <v>245</v>
      </c>
      <c r="G148" s="32">
        <v>1103</v>
      </c>
      <c r="H148" s="33">
        <v>220.6</v>
      </c>
      <c r="K148">
        <v>223</v>
      </c>
      <c r="L148">
        <v>279</v>
      </c>
      <c r="M148">
        <v>166</v>
      </c>
      <c r="N148">
        <v>206</v>
      </c>
      <c r="O148">
        <v>156</v>
      </c>
      <c r="P148">
        <v>1030</v>
      </c>
      <c r="Q148" s="34">
        <v>206</v>
      </c>
      <c r="R148">
        <v>2133</v>
      </c>
      <c r="S148" s="35">
        <f>AVERAGE(B148:F148,K148:O148)</f>
        <v>213.3</v>
      </c>
      <c r="U148" s="60"/>
    </row>
    <row r="149" ht="12.75">
      <c r="U149" s="60"/>
    </row>
    <row r="150" spans="1:46" s="17" customFormat="1" ht="12.75">
      <c r="A150" s="17" t="s">
        <v>173</v>
      </c>
      <c r="B150" s="17">
        <f aca="true" t="shared" si="62" ref="B150:G150">SUM(B151:B152)</f>
        <v>387</v>
      </c>
      <c r="C150" s="17">
        <f t="shared" si="62"/>
        <v>405</v>
      </c>
      <c r="D150" s="17">
        <f t="shared" si="62"/>
        <v>449</v>
      </c>
      <c r="E150" s="17">
        <f t="shared" si="62"/>
        <v>436</v>
      </c>
      <c r="F150" s="17">
        <f t="shared" si="62"/>
        <v>455</v>
      </c>
      <c r="G150" s="17">
        <f t="shared" si="62"/>
        <v>2132</v>
      </c>
      <c r="H150" s="31">
        <f>AVERAGE(B150:F150)</f>
        <v>426.4</v>
      </c>
      <c r="I150" s="1">
        <v>26</v>
      </c>
      <c r="J150" s="1"/>
      <c r="K150" s="17">
        <f aca="true" t="shared" si="63" ref="K150:P150">SUM(K151:K152)</f>
        <v>488</v>
      </c>
      <c r="L150" s="17">
        <f t="shared" si="63"/>
        <v>418</v>
      </c>
      <c r="M150" s="17">
        <f t="shared" si="63"/>
        <v>404</v>
      </c>
      <c r="N150" s="17">
        <f t="shared" si="63"/>
        <v>350</v>
      </c>
      <c r="O150" s="17">
        <f t="shared" si="63"/>
        <v>403</v>
      </c>
      <c r="P150" s="17">
        <f t="shared" si="63"/>
        <v>2063</v>
      </c>
      <c r="Q150" s="31">
        <f>AVERAGE(K150:O150)</f>
        <v>412.6</v>
      </c>
      <c r="R150" s="17">
        <f>SUM(R151:R152)</f>
        <v>4195</v>
      </c>
      <c r="S150" s="31">
        <f>AVERAGE(B150:F150,K150:O150)</f>
        <v>419.5</v>
      </c>
      <c r="T150" s="1">
        <v>32</v>
      </c>
      <c r="U150" s="60">
        <f>R150-$R$62</f>
        <v>-73</v>
      </c>
      <c r="V150" s="1"/>
      <c r="AC150" s="31"/>
      <c r="AD150" s="31"/>
      <c r="AE150" s="31"/>
      <c r="AF150" s="21"/>
      <c r="AG150" s="1"/>
      <c r="AH150" s="1"/>
      <c r="AR150" s="1"/>
      <c r="AS150" s="1"/>
      <c r="AT150" s="81"/>
    </row>
    <row r="151" spans="1:33" ht="12.75">
      <c r="A151" t="s">
        <v>73</v>
      </c>
      <c r="B151" s="32">
        <v>154</v>
      </c>
      <c r="C151" s="32">
        <v>190</v>
      </c>
      <c r="D151" s="32">
        <v>235</v>
      </c>
      <c r="E151" s="32">
        <v>191</v>
      </c>
      <c r="F151" s="32">
        <v>187</v>
      </c>
      <c r="G151" s="32">
        <v>957</v>
      </c>
      <c r="H151" s="33">
        <v>191.4</v>
      </c>
      <c r="I151" s="1"/>
      <c r="J151" s="1"/>
      <c r="K151">
        <v>221</v>
      </c>
      <c r="L151">
        <v>163</v>
      </c>
      <c r="M151">
        <v>177</v>
      </c>
      <c r="N151">
        <v>170</v>
      </c>
      <c r="O151">
        <v>170</v>
      </c>
      <c r="P151">
        <v>901</v>
      </c>
      <c r="Q151" s="34">
        <v>180.2</v>
      </c>
      <c r="R151">
        <v>1858</v>
      </c>
      <c r="S151" s="35">
        <f>AVERAGE(B151:F151,K151:O151)</f>
        <v>185.8</v>
      </c>
      <c r="T151" s="1"/>
      <c r="U151" s="60"/>
      <c r="V151" s="1"/>
      <c r="AG151" s="1"/>
    </row>
    <row r="152" spans="1:21" ht="12.75">
      <c r="A152" t="s">
        <v>29</v>
      </c>
      <c r="B152" s="32">
        <v>233</v>
      </c>
      <c r="C152" s="32">
        <v>215</v>
      </c>
      <c r="D152" s="32">
        <v>214</v>
      </c>
      <c r="E152" s="32">
        <v>245</v>
      </c>
      <c r="F152" s="32">
        <v>268</v>
      </c>
      <c r="G152" s="32">
        <v>1175</v>
      </c>
      <c r="H152" s="33">
        <v>235</v>
      </c>
      <c r="K152">
        <v>267</v>
      </c>
      <c r="L152">
        <v>255</v>
      </c>
      <c r="M152">
        <v>227</v>
      </c>
      <c r="N152">
        <v>180</v>
      </c>
      <c r="O152">
        <v>233</v>
      </c>
      <c r="P152">
        <v>1162</v>
      </c>
      <c r="Q152" s="34">
        <v>232.4</v>
      </c>
      <c r="R152">
        <v>2337</v>
      </c>
      <c r="S152" s="35">
        <f>AVERAGE(B152:F152,K152:O152)</f>
        <v>233.7</v>
      </c>
      <c r="U152" s="60"/>
    </row>
    <row r="153" ht="12.75">
      <c r="U153" s="60"/>
    </row>
    <row r="154" spans="1:46" s="17" customFormat="1" ht="12.75">
      <c r="A154" s="17" t="s">
        <v>175</v>
      </c>
      <c r="B154" s="17">
        <f aca="true" t="shared" si="64" ref="B154:G154">SUM(B155:B156)</f>
        <v>364</v>
      </c>
      <c r="C154" s="17">
        <f t="shared" si="64"/>
        <v>390</v>
      </c>
      <c r="D154" s="17">
        <f t="shared" si="64"/>
        <v>372</v>
      </c>
      <c r="E154" s="17">
        <f t="shared" si="64"/>
        <v>348</v>
      </c>
      <c r="F154" s="17">
        <f t="shared" si="64"/>
        <v>397</v>
      </c>
      <c r="G154" s="17">
        <f t="shared" si="64"/>
        <v>1871</v>
      </c>
      <c r="H154" s="31">
        <f>AVERAGE(B154:F154)</f>
        <v>374.2</v>
      </c>
      <c r="I154" s="1">
        <v>66</v>
      </c>
      <c r="J154" s="1"/>
      <c r="K154" s="17">
        <f aca="true" t="shared" si="65" ref="K154:P154">SUM(K155:K156)</f>
        <v>447</v>
      </c>
      <c r="L154" s="17">
        <f t="shared" si="65"/>
        <v>482</v>
      </c>
      <c r="M154" s="17">
        <f t="shared" si="65"/>
        <v>442</v>
      </c>
      <c r="N154" s="17">
        <f t="shared" si="65"/>
        <v>526</v>
      </c>
      <c r="O154" s="17">
        <f t="shared" si="65"/>
        <v>424</v>
      </c>
      <c r="P154" s="17">
        <f t="shared" si="65"/>
        <v>2321</v>
      </c>
      <c r="Q154" s="31">
        <f>AVERAGE(K154:O154)</f>
        <v>464.2</v>
      </c>
      <c r="R154" s="17">
        <f>SUM(R155:R156)</f>
        <v>4192</v>
      </c>
      <c r="S154" s="31">
        <f>AVERAGE(B154:F154,K154:O154)</f>
        <v>419.2</v>
      </c>
      <c r="T154" s="1">
        <v>33</v>
      </c>
      <c r="U154" s="60">
        <f>R154-$R$62</f>
        <v>-76</v>
      </c>
      <c r="V154" s="1"/>
      <c r="AC154" s="31"/>
      <c r="AD154" s="31"/>
      <c r="AE154" s="31"/>
      <c r="AF154" s="21"/>
      <c r="AG154" s="1"/>
      <c r="AH154" s="1"/>
      <c r="AR154" s="1"/>
      <c r="AS154" s="1"/>
      <c r="AT154" s="81"/>
    </row>
    <row r="155" spans="1:21" ht="12.75">
      <c r="A155" t="s">
        <v>75</v>
      </c>
      <c r="B155" s="32">
        <v>183</v>
      </c>
      <c r="C155" s="32">
        <v>182</v>
      </c>
      <c r="D155" s="32">
        <v>190</v>
      </c>
      <c r="E155" s="32">
        <v>168</v>
      </c>
      <c r="F155" s="32">
        <v>206</v>
      </c>
      <c r="G155" s="32">
        <v>929</v>
      </c>
      <c r="H155" s="33">
        <v>185.8</v>
      </c>
      <c r="K155">
        <v>237</v>
      </c>
      <c r="L155">
        <v>237</v>
      </c>
      <c r="M155">
        <v>227</v>
      </c>
      <c r="N155">
        <v>256</v>
      </c>
      <c r="O155">
        <v>247</v>
      </c>
      <c r="P155">
        <v>1204</v>
      </c>
      <c r="Q155" s="34">
        <v>240.8</v>
      </c>
      <c r="R155">
        <v>2133</v>
      </c>
      <c r="S155" s="35">
        <f>AVERAGE(B155:F155,K155:O155)</f>
        <v>213.3</v>
      </c>
      <c r="U155" s="60"/>
    </row>
    <row r="156" spans="1:21" ht="12.75">
      <c r="A156" t="s">
        <v>74</v>
      </c>
      <c r="B156" s="32">
        <v>181</v>
      </c>
      <c r="C156" s="32">
        <v>208</v>
      </c>
      <c r="D156" s="32">
        <v>182</v>
      </c>
      <c r="E156" s="32">
        <v>180</v>
      </c>
      <c r="F156" s="32">
        <v>191</v>
      </c>
      <c r="G156" s="32">
        <v>942</v>
      </c>
      <c r="H156" s="33">
        <v>188.4</v>
      </c>
      <c r="K156">
        <v>210</v>
      </c>
      <c r="L156">
        <v>245</v>
      </c>
      <c r="M156">
        <v>215</v>
      </c>
      <c r="N156">
        <v>270</v>
      </c>
      <c r="O156">
        <v>177</v>
      </c>
      <c r="P156">
        <v>1117</v>
      </c>
      <c r="Q156" s="34">
        <v>223.4</v>
      </c>
      <c r="R156">
        <v>2059</v>
      </c>
      <c r="S156" s="35">
        <f>AVERAGE(B156:F156,K156:O156)</f>
        <v>205.9</v>
      </c>
      <c r="U156" s="60"/>
    </row>
    <row r="157" ht="12.75">
      <c r="U157" s="60"/>
    </row>
    <row r="158" spans="1:46" s="17" customFormat="1" ht="12.75">
      <c r="A158" s="17" t="s">
        <v>180</v>
      </c>
      <c r="B158" s="17">
        <f aca="true" t="shared" si="66" ref="B158:G158">SUM(B159:B160)</f>
        <v>404</v>
      </c>
      <c r="C158" s="17">
        <f t="shared" si="66"/>
        <v>470</v>
      </c>
      <c r="D158" s="17">
        <f t="shared" si="66"/>
        <v>346</v>
      </c>
      <c r="E158" s="17">
        <f t="shared" si="66"/>
        <v>464</v>
      </c>
      <c r="F158" s="17">
        <f t="shared" si="66"/>
        <v>456</v>
      </c>
      <c r="G158" s="17">
        <f t="shared" si="66"/>
        <v>2140</v>
      </c>
      <c r="H158" s="31">
        <f>AVERAGE(B158:F158)</f>
        <v>428</v>
      </c>
      <c r="I158" s="1">
        <v>24</v>
      </c>
      <c r="J158" s="1"/>
      <c r="K158" s="17">
        <f aca="true" t="shared" si="67" ref="K158:P158">SUM(K159:K160)</f>
        <v>417</v>
      </c>
      <c r="L158" s="17">
        <f t="shared" si="67"/>
        <v>409</v>
      </c>
      <c r="M158" s="17">
        <f t="shared" si="67"/>
        <v>398</v>
      </c>
      <c r="N158" s="17">
        <f t="shared" si="67"/>
        <v>415</v>
      </c>
      <c r="O158" s="17">
        <f t="shared" si="67"/>
        <v>401</v>
      </c>
      <c r="P158" s="17">
        <f t="shared" si="67"/>
        <v>2040</v>
      </c>
      <c r="Q158" s="31">
        <f>AVERAGE(K158:O158)</f>
        <v>408</v>
      </c>
      <c r="R158" s="17">
        <f>SUM(R159:R160)</f>
        <v>4180</v>
      </c>
      <c r="S158" s="31">
        <f>AVERAGE(B158:F158,K158:O158)</f>
        <v>418</v>
      </c>
      <c r="T158" s="1">
        <v>34</v>
      </c>
      <c r="U158" s="60">
        <f>R158-$R$62</f>
        <v>-88</v>
      </c>
      <c r="V158" s="1"/>
      <c r="AC158" s="31"/>
      <c r="AD158" s="31"/>
      <c r="AE158" s="31"/>
      <c r="AF158" s="21"/>
      <c r="AG158" s="1"/>
      <c r="AH158" s="1"/>
      <c r="AR158" s="1"/>
      <c r="AS158" s="1"/>
      <c r="AT158" s="81"/>
    </row>
    <row r="159" spans="1:33" ht="12.75">
      <c r="A159" t="s">
        <v>88</v>
      </c>
      <c r="B159" s="32">
        <v>170</v>
      </c>
      <c r="C159" s="32">
        <v>202</v>
      </c>
      <c r="D159" s="32">
        <v>170</v>
      </c>
      <c r="E159" s="32">
        <v>211</v>
      </c>
      <c r="F159" s="32">
        <v>243</v>
      </c>
      <c r="G159" s="32">
        <v>996</v>
      </c>
      <c r="H159" s="33">
        <v>199.2</v>
      </c>
      <c r="I159" s="1"/>
      <c r="J159" s="1"/>
      <c r="K159">
        <v>205</v>
      </c>
      <c r="L159">
        <v>230</v>
      </c>
      <c r="M159">
        <v>195</v>
      </c>
      <c r="N159">
        <v>201</v>
      </c>
      <c r="O159">
        <v>177</v>
      </c>
      <c r="P159">
        <v>1008</v>
      </c>
      <c r="Q159" s="34">
        <v>201.6</v>
      </c>
      <c r="R159">
        <v>2004</v>
      </c>
      <c r="S159" s="35">
        <f>AVERAGE(B159:F159,K159:O159)</f>
        <v>200.4</v>
      </c>
      <c r="T159" s="1"/>
      <c r="U159" s="60"/>
      <c r="V159" s="1"/>
      <c r="AG159" s="1"/>
    </row>
    <row r="160" spans="1:21" ht="12.75">
      <c r="A160" t="s">
        <v>112</v>
      </c>
      <c r="B160" s="32">
        <v>234</v>
      </c>
      <c r="C160" s="32">
        <v>268</v>
      </c>
      <c r="D160" s="32">
        <v>176</v>
      </c>
      <c r="E160" s="32">
        <v>253</v>
      </c>
      <c r="F160" s="32">
        <v>213</v>
      </c>
      <c r="G160" s="32">
        <v>1144</v>
      </c>
      <c r="H160" s="33">
        <v>228.8</v>
      </c>
      <c r="K160">
        <v>212</v>
      </c>
      <c r="L160">
        <v>179</v>
      </c>
      <c r="M160">
        <v>203</v>
      </c>
      <c r="N160">
        <v>214</v>
      </c>
      <c r="O160">
        <v>224</v>
      </c>
      <c r="P160">
        <v>1032</v>
      </c>
      <c r="Q160" s="34">
        <v>206.4</v>
      </c>
      <c r="R160">
        <v>2176</v>
      </c>
      <c r="S160" s="35">
        <f>AVERAGE(B160:F160,K160:O160)</f>
        <v>217.6</v>
      </c>
      <c r="U160" s="60"/>
    </row>
    <row r="161" ht="12.75">
      <c r="U161" s="60"/>
    </row>
    <row r="162" spans="1:46" s="17" customFormat="1" ht="12.75">
      <c r="A162" s="17" t="s">
        <v>156</v>
      </c>
      <c r="B162" s="17">
        <f aca="true" t="shared" si="68" ref="B162:G162">SUM(B163:B164)</f>
        <v>406</v>
      </c>
      <c r="C162" s="17">
        <f t="shared" si="68"/>
        <v>378</v>
      </c>
      <c r="D162" s="17">
        <f t="shared" si="68"/>
        <v>472</v>
      </c>
      <c r="E162" s="17">
        <f t="shared" si="68"/>
        <v>379</v>
      </c>
      <c r="F162" s="17">
        <f t="shared" si="68"/>
        <v>445</v>
      </c>
      <c r="G162" s="17">
        <f t="shared" si="68"/>
        <v>2080</v>
      </c>
      <c r="H162" s="31">
        <f>AVERAGE(B162:F162)</f>
        <v>416</v>
      </c>
      <c r="I162" s="1">
        <v>33</v>
      </c>
      <c r="J162" s="1"/>
      <c r="K162" s="17">
        <f aca="true" t="shared" si="69" ref="K162:P162">SUM(K163:K164)</f>
        <v>445</v>
      </c>
      <c r="L162" s="17">
        <f t="shared" si="69"/>
        <v>405</v>
      </c>
      <c r="M162" s="17">
        <f t="shared" si="69"/>
        <v>427</v>
      </c>
      <c r="N162" s="17">
        <f t="shared" si="69"/>
        <v>372</v>
      </c>
      <c r="O162" s="17">
        <f t="shared" si="69"/>
        <v>441</v>
      </c>
      <c r="P162" s="17">
        <f t="shared" si="69"/>
        <v>2090</v>
      </c>
      <c r="Q162" s="31">
        <f>AVERAGE(K162:O162)</f>
        <v>418</v>
      </c>
      <c r="R162" s="17">
        <f>SUM(R163:R164)</f>
        <v>4170</v>
      </c>
      <c r="S162" s="31">
        <f>AVERAGE(B162:F162,K162:O162)</f>
        <v>417</v>
      </c>
      <c r="T162" s="1">
        <v>35</v>
      </c>
      <c r="U162" s="60">
        <f>R162-$R$62</f>
        <v>-98</v>
      </c>
      <c r="V162" s="1"/>
      <c r="AC162" s="31"/>
      <c r="AD162" s="31"/>
      <c r="AE162" s="31"/>
      <c r="AF162" s="21"/>
      <c r="AG162" s="1"/>
      <c r="AH162" s="1"/>
      <c r="AR162" s="1"/>
      <c r="AS162" s="1"/>
      <c r="AT162" s="81"/>
    </row>
    <row r="163" spans="1:21" ht="12.75">
      <c r="A163" t="s">
        <v>37</v>
      </c>
      <c r="B163" s="32">
        <v>193</v>
      </c>
      <c r="C163" s="32">
        <v>195</v>
      </c>
      <c r="D163" s="32">
        <v>218</v>
      </c>
      <c r="E163" s="32">
        <v>166</v>
      </c>
      <c r="F163" s="32">
        <v>168</v>
      </c>
      <c r="G163" s="32">
        <v>940</v>
      </c>
      <c r="H163" s="33">
        <v>188</v>
      </c>
      <c r="K163">
        <v>190</v>
      </c>
      <c r="L163">
        <v>246</v>
      </c>
      <c r="M163">
        <v>215</v>
      </c>
      <c r="N163">
        <v>189</v>
      </c>
      <c r="O163">
        <v>209</v>
      </c>
      <c r="P163">
        <v>1049</v>
      </c>
      <c r="Q163" s="34">
        <v>209.8</v>
      </c>
      <c r="R163">
        <v>1989</v>
      </c>
      <c r="S163" s="35">
        <f>AVERAGE(B163:F163,K163:O163)</f>
        <v>198.9</v>
      </c>
      <c r="U163" s="60"/>
    </row>
    <row r="164" spans="1:46" s="30" customFormat="1" ht="12.75">
      <c r="A164" s="30" t="s">
        <v>66</v>
      </c>
      <c r="B164" s="32">
        <v>213</v>
      </c>
      <c r="C164" s="32">
        <v>183</v>
      </c>
      <c r="D164" s="32">
        <v>254</v>
      </c>
      <c r="E164" s="32">
        <v>213</v>
      </c>
      <c r="F164" s="32">
        <v>277</v>
      </c>
      <c r="G164" s="32">
        <v>1140</v>
      </c>
      <c r="H164" s="33">
        <v>228</v>
      </c>
      <c r="I164" s="2"/>
      <c r="J164" s="2"/>
      <c r="K164" s="30">
        <v>255</v>
      </c>
      <c r="L164" s="30">
        <v>159</v>
      </c>
      <c r="M164" s="30">
        <v>212</v>
      </c>
      <c r="N164" s="30">
        <v>183</v>
      </c>
      <c r="O164" s="30">
        <v>232</v>
      </c>
      <c r="P164" s="30">
        <v>1041</v>
      </c>
      <c r="Q164" s="35">
        <v>208.2</v>
      </c>
      <c r="R164" s="30">
        <v>2181</v>
      </c>
      <c r="S164" s="35">
        <f>AVERAGE(B164:F164,K164:O164)</f>
        <v>218.1</v>
      </c>
      <c r="T164" s="2"/>
      <c r="U164" s="60"/>
      <c r="V164" s="2"/>
      <c r="AC164" s="35"/>
      <c r="AD164" s="35"/>
      <c r="AE164" s="35"/>
      <c r="AF164" s="78"/>
      <c r="AG164" s="2"/>
      <c r="AH164" s="5"/>
      <c r="AR164" s="5"/>
      <c r="AS164" s="5"/>
      <c r="AT164" s="83"/>
    </row>
    <row r="165" ht="12.75">
      <c r="U165" s="60"/>
    </row>
    <row r="166" spans="1:46" s="17" customFormat="1" ht="12.75">
      <c r="A166" s="17" t="s">
        <v>201</v>
      </c>
      <c r="B166" s="17">
        <f aca="true" t="shared" si="70" ref="B166:G166">SUM(B167:B168)</f>
        <v>427</v>
      </c>
      <c r="C166" s="17">
        <f t="shared" si="70"/>
        <v>437</v>
      </c>
      <c r="D166" s="17">
        <f t="shared" si="70"/>
        <v>412</v>
      </c>
      <c r="E166" s="17">
        <f t="shared" si="70"/>
        <v>422</v>
      </c>
      <c r="F166" s="17">
        <f t="shared" si="70"/>
        <v>398</v>
      </c>
      <c r="G166" s="17">
        <f t="shared" si="70"/>
        <v>2096</v>
      </c>
      <c r="H166" s="31">
        <f>AVERAGE(B166:F166)</f>
        <v>419.2</v>
      </c>
      <c r="I166" s="1">
        <v>29</v>
      </c>
      <c r="J166" s="1"/>
      <c r="K166" s="17">
        <f aca="true" t="shared" si="71" ref="K166:P166">SUM(K167:K168)</f>
        <v>400</v>
      </c>
      <c r="L166" s="17">
        <f t="shared" si="71"/>
        <v>447</v>
      </c>
      <c r="M166" s="17">
        <f t="shared" si="71"/>
        <v>407</v>
      </c>
      <c r="N166" s="17">
        <f t="shared" si="71"/>
        <v>445</v>
      </c>
      <c r="O166" s="17">
        <f t="shared" si="71"/>
        <v>363</v>
      </c>
      <c r="P166" s="17">
        <f t="shared" si="71"/>
        <v>2062</v>
      </c>
      <c r="Q166" s="31">
        <f>AVERAGE(K166:O166)</f>
        <v>412.4</v>
      </c>
      <c r="R166" s="17">
        <f>SUM(R167:R168)</f>
        <v>4158</v>
      </c>
      <c r="S166" s="31">
        <f>AVERAGE(B166:F166,K166:O166)</f>
        <v>415.8</v>
      </c>
      <c r="T166" s="1">
        <v>36</v>
      </c>
      <c r="U166" s="60">
        <f>R166-$R$62</f>
        <v>-110</v>
      </c>
      <c r="V166" s="1"/>
      <c r="AC166" s="31"/>
      <c r="AD166" s="31"/>
      <c r="AE166" s="31"/>
      <c r="AF166" s="21"/>
      <c r="AG166" s="1"/>
      <c r="AH166" s="1"/>
      <c r="AR166" s="1"/>
      <c r="AS166" s="1"/>
      <c r="AT166" s="81"/>
    </row>
    <row r="167" spans="1:33" ht="12.75">
      <c r="A167" t="s">
        <v>135</v>
      </c>
      <c r="B167" s="32">
        <v>180</v>
      </c>
      <c r="C167" s="32">
        <v>190</v>
      </c>
      <c r="D167" s="32">
        <v>175</v>
      </c>
      <c r="E167" s="32">
        <v>194</v>
      </c>
      <c r="F167" s="32">
        <v>174</v>
      </c>
      <c r="G167" s="32">
        <v>913</v>
      </c>
      <c r="H167" s="33">
        <v>182.6</v>
      </c>
      <c r="I167" s="1"/>
      <c r="J167" s="1"/>
      <c r="K167">
        <v>174</v>
      </c>
      <c r="L167">
        <v>193</v>
      </c>
      <c r="M167">
        <v>208</v>
      </c>
      <c r="N167">
        <v>218</v>
      </c>
      <c r="O167">
        <v>167</v>
      </c>
      <c r="P167">
        <v>960</v>
      </c>
      <c r="Q167" s="34">
        <v>192</v>
      </c>
      <c r="R167">
        <v>1873</v>
      </c>
      <c r="S167" s="35">
        <f>AVERAGE(B167:F167,K167:O167)</f>
        <v>187.3</v>
      </c>
      <c r="T167" s="1"/>
      <c r="U167" s="60"/>
      <c r="V167" s="1"/>
      <c r="AG167" s="1"/>
    </row>
    <row r="168" spans="1:21" ht="12.75">
      <c r="A168" t="s">
        <v>25</v>
      </c>
      <c r="B168" s="32">
        <v>247</v>
      </c>
      <c r="C168" s="32">
        <v>247</v>
      </c>
      <c r="D168" s="32">
        <v>237</v>
      </c>
      <c r="E168" s="32">
        <v>228</v>
      </c>
      <c r="F168" s="32">
        <v>224</v>
      </c>
      <c r="G168" s="32">
        <v>1183</v>
      </c>
      <c r="H168" s="33">
        <v>236.6</v>
      </c>
      <c r="K168">
        <v>226</v>
      </c>
      <c r="L168">
        <v>254</v>
      </c>
      <c r="M168">
        <v>199</v>
      </c>
      <c r="N168">
        <v>227</v>
      </c>
      <c r="O168">
        <v>196</v>
      </c>
      <c r="P168">
        <v>1102</v>
      </c>
      <c r="Q168" s="34">
        <v>220.4</v>
      </c>
      <c r="R168">
        <v>2285</v>
      </c>
      <c r="S168" s="35">
        <f>AVERAGE(B168:F168,K168:O168)</f>
        <v>228.5</v>
      </c>
      <c r="U168" s="60"/>
    </row>
    <row r="169" ht="12.75">
      <c r="U169" s="60"/>
    </row>
    <row r="170" spans="1:46" s="17" customFormat="1" ht="12.75">
      <c r="A170" s="17" t="s">
        <v>197</v>
      </c>
      <c r="B170" s="17">
        <f aca="true" t="shared" si="72" ref="B170:G170">SUM(B171:B172)</f>
        <v>339</v>
      </c>
      <c r="C170" s="17">
        <f t="shared" si="72"/>
        <v>422</v>
      </c>
      <c r="D170" s="17">
        <f t="shared" si="72"/>
        <v>394</v>
      </c>
      <c r="E170" s="17">
        <f t="shared" si="72"/>
        <v>456</v>
      </c>
      <c r="F170" s="17">
        <f t="shared" si="72"/>
        <v>386</v>
      </c>
      <c r="G170" s="17">
        <f t="shared" si="72"/>
        <v>1997</v>
      </c>
      <c r="H170" s="31">
        <f>AVERAGE(B170:F170)</f>
        <v>399.4</v>
      </c>
      <c r="I170" s="1">
        <v>47</v>
      </c>
      <c r="J170" s="1"/>
      <c r="K170" s="17">
        <f aca="true" t="shared" si="73" ref="K170:P170">SUM(K171:K172)</f>
        <v>432</v>
      </c>
      <c r="L170" s="17">
        <f t="shared" si="73"/>
        <v>461</v>
      </c>
      <c r="M170" s="17">
        <f t="shared" si="73"/>
        <v>387</v>
      </c>
      <c r="N170" s="17">
        <f t="shared" si="73"/>
        <v>438</v>
      </c>
      <c r="O170" s="17">
        <f t="shared" si="73"/>
        <v>430</v>
      </c>
      <c r="P170" s="17">
        <f t="shared" si="73"/>
        <v>2148</v>
      </c>
      <c r="Q170" s="31">
        <f>AVERAGE(K170:O170)</f>
        <v>429.6</v>
      </c>
      <c r="R170" s="17">
        <f>SUM(R171:R172)</f>
        <v>4145</v>
      </c>
      <c r="S170" s="31">
        <f>AVERAGE(B170:F170,K170:O170)</f>
        <v>414.5</v>
      </c>
      <c r="T170" s="1">
        <v>37</v>
      </c>
      <c r="U170" s="60">
        <f>R170-$R$62</f>
        <v>-123</v>
      </c>
      <c r="V170" s="1"/>
      <c r="AC170" s="31"/>
      <c r="AD170" s="31"/>
      <c r="AE170" s="31"/>
      <c r="AF170" s="21"/>
      <c r="AG170" s="1"/>
      <c r="AH170" s="1"/>
      <c r="AR170" s="1"/>
      <c r="AS170" s="1"/>
      <c r="AT170" s="81"/>
    </row>
    <row r="171" spans="1:21" ht="12.75">
      <c r="A171" t="s">
        <v>118</v>
      </c>
      <c r="B171" s="32">
        <v>144</v>
      </c>
      <c r="C171" s="32">
        <v>210</v>
      </c>
      <c r="D171" s="32">
        <v>182</v>
      </c>
      <c r="E171" s="32">
        <v>199</v>
      </c>
      <c r="F171" s="32">
        <v>164</v>
      </c>
      <c r="G171" s="32">
        <v>899</v>
      </c>
      <c r="H171" s="33">
        <v>179.8</v>
      </c>
      <c r="K171">
        <v>221</v>
      </c>
      <c r="L171">
        <v>230</v>
      </c>
      <c r="M171">
        <v>202</v>
      </c>
      <c r="N171">
        <v>226</v>
      </c>
      <c r="O171">
        <v>205</v>
      </c>
      <c r="P171">
        <v>1084</v>
      </c>
      <c r="Q171" s="34">
        <v>216.8</v>
      </c>
      <c r="R171">
        <v>1983</v>
      </c>
      <c r="S171" s="35">
        <f>AVERAGE(B171:F171,K171:O171)</f>
        <v>198.3</v>
      </c>
      <c r="U171" s="60"/>
    </row>
    <row r="172" spans="1:21" ht="12.75">
      <c r="A172" t="s">
        <v>104</v>
      </c>
      <c r="B172" s="32">
        <v>195</v>
      </c>
      <c r="C172" s="32">
        <v>212</v>
      </c>
      <c r="D172" s="32">
        <v>212</v>
      </c>
      <c r="E172" s="32">
        <v>257</v>
      </c>
      <c r="F172" s="32">
        <v>222</v>
      </c>
      <c r="G172" s="32">
        <v>1098</v>
      </c>
      <c r="H172" s="33">
        <v>219.6</v>
      </c>
      <c r="K172">
        <v>211</v>
      </c>
      <c r="L172">
        <v>231</v>
      </c>
      <c r="M172">
        <v>185</v>
      </c>
      <c r="N172">
        <v>212</v>
      </c>
      <c r="O172">
        <v>225</v>
      </c>
      <c r="P172">
        <v>1064</v>
      </c>
      <c r="Q172" s="34">
        <v>212.8</v>
      </c>
      <c r="R172">
        <v>2162</v>
      </c>
      <c r="S172" s="35">
        <f>AVERAGE(B172:F172,K172:O172)</f>
        <v>216.2</v>
      </c>
      <c r="U172" s="60"/>
    </row>
    <row r="173" ht="12.75">
      <c r="U173" s="60"/>
    </row>
    <row r="174" spans="1:46" s="17" customFormat="1" ht="12.75">
      <c r="A174" s="17" t="s">
        <v>199</v>
      </c>
      <c r="B174" s="17">
        <f aca="true" t="shared" si="74" ref="B174:G174">SUM(B175:B176)</f>
        <v>356</v>
      </c>
      <c r="C174" s="17">
        <f t="shared" si="74"/>
        <v>473</v>
      </c>
      <c r="D174" s="17">
        <f t="shared" si="74"/>
        <v>415</v>
      </c>
      <c r="E174" s="17">
        <f t="shared" si="74"/>
        <v>400</v>
      </c>
      <c r="F174" s="17">
        <f t="shared" si="74"/>
        <v>408</v>
      </c>
      <c r="G174" s="17">
        <f t="shared" si="74"/>
        <v>2052</v>
      </c>
      <c r="H174" s="31">
        <f>AVERAGE(B174:F174)</f>
        <v>410.4</v>
      </c>
      <c r="I174" s="1">
        <v>38</v>
      </c>
      <c r="J174" s="1"/>
      <c r="K174" s="17">
        <f aca="true" t="shared" si="75" ref="K174:P174">SUM(K175:K176)</f>
        <v>413</v>
      </c>
      <c r="L174" s="17">
        <f t="shared" si="75"/>
        <v>405</v>
      </c>
      <c r="M174" s="17">
        <f t="shared" si="75"/>
        <v>413</v>
      </c>
      <c r="N174" s="17">
        <f t="shared" si="75"/>
        <v>382</v>
      </c>
      <c r="O174" s="17">
        <f t="shared" si="75"/>
        <v>468</v>
      </c>
      <c r="P174" s="17">
        <f t="shared" si="75"/>
        <v>2081</v>
      </c>
      <c r="Q174" s="31">
        <f>AVERAGE(K174:O174)</f>
        <v>416.2</v>
      </c>
      <c r="R174" s="17">
        <f>SUM(R175:R176)</f>
        <v>4133</v>
      </c>
      <c r="S174" s="31">
        <f>AVERAGE(B174:F174,K174:O174)</f>
        <v>413.3</v>
      </c>
      <c r="T174" s="1">
        <v>38</v>
      </c>
      <c r="U174" s="60">
        <f>R174-$R$62</f>
        <v>-135</v>
      </c>
      <c r="V174" s="1"/>
      <c r="AC174" s="31"/>
      <c r="AD174" s="31"/>
      <c r="AE174" s="31"/>
      <c r="AF174" s="21"/>
      <c r="AG174" s="1"/>
      <c r="AH174" s="1"/>
      <c r="AR174" s="1"/>
      <c r="AS174" s="1"/>
      <c r="AT174" s="81"/>
    </row>
    <row r="175" spans="1:33" ht="12.75">
      <c r="A175" t="s">
        <v>125</v>
      </c>
      <c r="B175" s="32">
        <v>214</v>
      </c>
      <c r="C175" s="32">
        <v>214</v>
      </c>
      <c r="D175" s="32">
        <v>209</v>
      </c>
      <c r="E175" s="32">
        <v>194</v>
      </c>
      <c r="F175" s="32">
        <v>200</v>
      </c>
      <c r="G175" s="32">
        <v>1031</v>
      </c>
      <c r="H175" s="33">
        <v>206.2</v>
      </c>
      <c r="I175" s="1"/>
      <c r="J175" s="1"/>
      <c r="K175">
        <v>248</v>
      </c>
      <c r="L175">
        <v>169</v>
      </c>
      <c r="M175">
        <v>200</v>
      </c>
      <c r="N175">
        <v>200</v>
      </c>
      <c r="O175">
        <v>226</v>
      </c>
      <c r="P175">
        <v>1043</v>
      </c>
      <c r="Q175" s="34">
        <v>208.6</v>
      </c>
      <c r="R175">
        <v>2074</v>
      </c>
      <c r="S175" s="35">
        <f>AVERAGE(B175:F175,K175:O175)</f>
        <v>207.4</v>
      </c>
      <c r="T175" s="1"/>
      <c r="U175" s="60"/>
      <c r="V175" s="1"/>
      <c r="AG175" s="1"/>
    </row>
    <row r="176" spans="1:21" ht="12.75">
      <c r="A176" t="s">
        <v>133</v>
      </c>
      <c r="B176" s="32">
        <v>142</v>
      </c>
      <c r="C176" s="32">
        <v>259</v>
      </c>
      <c r="D176" s="32">
        <v>206</v>
      </c>
      <c r="E176" s="32">
        <v>206</v>
      </c>
      <c r="F176" s="32">
        <v>208</v>
      </c>
      <c r="G176" s="32">
        <v>1021</v>
      </c>
      <c r="H176" s="33">
        <v>204.2</v>
      </c>
      <c r="K176">
        <v>165</v>
      </c>
      <c r="L176">
        <v>236</v>
      </c>
      <c r="M176">
        <v>213</v>
      </c>
      <c r="N176">
        <v>182</v>
      </c>
      <c r="O176">
        <v>242</v>
      </c>
      <c r="P176">
        <v>1038</v>
      </c>
      <c r="Q176" s="34">
        <v>207.6</v>
      </c>
      <c r="R176">
        <v>2059</v>
      </c>
      <c r="S176" s="35">
        <f>AVERAGE(B176:F176,K176:O176)</f>
        <v>205.9</v>
      </c>
      <c r="U176" s="60"/>
    </row>
    <row r="177" ht="12.75">
      <c r="U177" s="60"/>
    </row>
    <row r="178" spans="1:46" s="17" customFormat="1" ht="12.75">
      <c r="A178" s="17" t="s">
        <v>163</v>
      </c>
      <c r="B178" s="17">
        <f aca="true" t="shared" si="76" ref="B178:G178">SUM(B179:B180)</f>
        <v>408</v>
      </c>
      <c r="C178" s="17">
        <f t="shared" si="76"/>
        <v>390</v>
      </c>
      <c r="D178" s="17">
        <f t="shared" si="76"/>
        <v>392</v>
      </c>
      <c r="E178" s="17">
        <f t="shared" si="76"/>
        <v>375</v>
      </c>
      <c r="F178" s="17">
        <f t="shared" si="76"/>
        <v>361</v>
      </c>
      <c r="G178" s="17">
        <f t="shared" si="76"/>
        <v>1926</v>
      </c>
      <c r="H178" s="31">
        <f>AVERAGE(B178:F178)</f>
        <v>385.2</v>
      </c>
      <c r="I178" s="1">
        <v>58</v>
      </c>
      <c r="J178" s="1"/>
      <c r="K178" s="17">
        <f aca="true" t="shared" si="77" ref="K178:P178">SUM(K179:K180)</f>
        <v>454</v>
      </c>
      <c r="L178" s="17">
        <f t="shared" si="77"/>
        <v>444</v>
      </c>
      <c r="M178" s="17">
        <f t="shared" si="77"/>
        <v>461</v>
      </c>
      <c r="N178" s="17">
        <f t="shared" si="77"/>
        <v>432</v>
      </c>
      <c r="O178" s="17">
        <f t="shared" si="77"/>
        <v>398</v>
      </c>
      <c r="P178" s="17">
        <f t="shared" si="77"/>
        <v>2189</v>
      </c>
      <c r="Q178" s="31">
        <f>AVERAGE(K178:O178)</f>
        <v>437.8</v>
      </c>
      <c r="R178" s="17">
        <f>SUM(R179:R180)</f>
        <v>4115</v>
      </c>
      <c r="S178" s="31">
        <f>AVERAGE(B178:F178,K178:O178)</f>
        <v>411.5</v>
      </c>
      <c r="T178" s="1">
        <v>39</v>
      </c>
      <c r="U178" s="60">
        <f>R178-$R$62</f>
        <v>-153</v>
      </c>
      <c r="V178" s="1"/>
      <c r="AC178" s="31"/>
      <c r="AD178" s="31"/>
      <c r="AE178" s="31"/>
      <c r="AF178" s="21"/>
      <c r="AG178" s="1"/>
      <c r="AH178" s="1"/>
      <c r="AR178" s="1"/>
      <c r="AS178" s="1"/>
      <c r="AT178" s="81"/>
    </row>
    <row r="179" spans="1:21" ht="12.75">
      <c r="A179" t="s">
        <v>47</v>
      </c>
      <c r="B179" s="32">
        <v>190</v>
      </c>
      <c r="C179" s="32">
        <v>182</v>
      </c>
      <c r="D179" s="32">
        <v>190</v>
      </c>
      <c r="E179" s="32">
        <v>196</v>
      </c>
      <c r="F179" s="32">
        <v>201</v>
      </c>
      <c r="G179" s="32">
        <v>959</v>
      </c>
      <c r="H179" s="33">
        <v>191.8</v>
      </c>
      <c r="K179">
        <v>237</v>
      </c>
      <c r="L179">
        <v>196</v>
      </c>
      <c r="M179">
        <v>220</v>
      </c>
      <c r="N179">
        <v>208</v>
      </c>
      <c r="O179">
        <v>161</v>
      </c>
      <c r="P179">
        <v>1022</v>
      </c>
      <c r="Q179" s="34">
        <v>204.4</v>
      </c>
      <c r="R179">
        <v>1981</v>
      </c>
      <c r="S179" s="35">
        <f>AVERAGE(B179:F179,K179:O179)</f>
        <v>198.1</v>
      </c>
      <c r="U179" s="60"/>
    </row>
    <row r="180" spans="1:21" ht="12.75">
      <c r="A180" t="s">
        <v>122</v>
      </c>
      <c r="B180" s="32">
        <v>218</v>
      </c>
      <c r="C180" s="32">
        <v>208</v>
      </c>
      <c r="D180" s="32">
        <v>202</v>
      </c>
      <c r="E180" s="32">
        <v>179</v>
      </c>
      <c r="F180" s="32">
        <v>160</v>
      </c>
      <c r="G180" s="32">
        <v>967</v>
      </c>
      <c r="H180" s="33">
        <v>193.4</v>
      </c>
      <c r="K180">
        <v>217</v>
      </c>
      <c r="L180">
        <v>248</v>
      </c>
      <c r="M180">
        <v>241</v>
      </c>
      <c r="N180">
        <v>224</v>
      </c>
      <c r="O180">
        <v>237</v>
      </c>
      <c r="P180">
        <v>1167</v>
      </c>
      <c r="Q180" s="34">
        <v>233.4</v>
      </c>
      <c r="R180">
        <v>2134</v>
      </c>
      <c r="S180" s="35">
        <f>AVERAGE(B180:F180,K180:O180)</f>
        <v>213.4</v>
      </c>
      <c r="U180" s="60"/>
    </row>
    <row r="181" ht="12.75">
      <c r="U181" s="60"/>
    </row>
    <row r="182" spans="1:46" s="17" customFormat="1" ht="12.75">
      <c r="A182" s="17" t="s">
        <v>142</v>
      </c>
      <c r="B182" s="17">
        <f aca="true" t="shared" si="78" ref="B182:G182">SUM(B183:B184)</f>
        <v>450</v>
      </c>
      <c r="C182" s="17">
        <f t="shared" si="78"/>
        <v>377</v>
      </c>
      <c r="D182" s="17">
        <f t="shared" si="78"/>
        <v>458</v>
      </c>
      <c r="E182" s="17">
        <f t="shared" si="78"/>
        <v>391</v>
      </c>
      <c r="F182" s="17">
        <f t="shared" si="78"/>
        <v>381</v>
      </c>
      <c r="G182" s="17">
        <f t="shared" si="78"/>
        <v>2057</v>
      </c>
      <c r="H182" s="31">
        <f>AVERAGE(B182:F182)</f>
        <v>411.4</v>
      </c>
      <c r="I182" s="1">
        <v>37</v>
      </c>
      <c r="J182" s="1"/>
      <c r="K182" s="17">
        <f aca="true" t="shared" si="79" ref="K182:P182">SUM(K183:K184)</f>
        <v>410</v>
      </c>
      <c r="L182" s="17">
        <f t="shared" si="79"/>
        <v>471</v>
      </c>
      <c r="M182" s="17">
        <f t="shared" si="79"/>
        <v>414</v>
      </c>
      <c r="N182" s="17">
        <f t="shared" si="79"/>
        <v>422</v>
      </c>
      <c r="O182" s="17">
        <f t="shared" si="79"/>
        <v>332</v>
      </c>
      <c r="P182" s="17">
        <f t="shared" si="79"/>
        <v>2049</v>
      </c>
      <c r="Q182" s="31">
        <f>AVERAGE(K182:O182)</f>
        <v>409.8</v>
      </c>
      <c r="R182" s="17">
        <f>SUM(R183:R184)</f>
        <v>4106</v>
      </c>
      <c r="S182" s="31">
        <f>AVERAGE(B182:F182,K182:O182)</f>
        <v>410.6</v>
      </c>
      <c r="T182" s="1">
        <v>40</v>
      </c>
      <c r="U182" s="60">
        <f>R182-$R$62</f>
        <v>-162</v>
      </c>
      <c r="V182" s="1"/>
      <c r="AC182" s="31"/>
      <c r="AD182" s="31"/>
      <c r="AE182" s="31"/>
      <c r="AF182" s="21"/>
      <c r="AG182" s="1"/>
      <c r="AH182" s="1"/>
      <c r="AR182" s="1"/>
      <c r="AS182" s="1"/>
      <c r="AT182" s="81"/>
    </row>
    <row r="183" spans="1:33" ht="12.75">
      <c r="A183" t="s">
        <v>9</v>
      </c>
      <c r="B183" s="32">
        <v>171</v>
      </c>
      <c r="C183" s="32">
        <v>183</v>
      </c>
      <c r="D183" s="32">
        <v>222</v>
      </c>
      <c r="E183" s="32">
        <v>175</v>
      </c>
      <c r="F183" s="32">
        <v>187</v>
      </c>
      <c r="G183" s="32">
        <v>938</v>
      </c>
      <c r="H183" s="33">
        <v>187.6</v>
      </c>
      <c r="I183" s="1"/>
      <c r="J183" s="1"/>
      <c r="K183">
        <v>201</v>
      </c>
      <c r="L183">
        <v>212</v>
      </c>
      <c r="M183">
        <v>170</v>
      </c>
      <c r="N183">
        <v>177</v>
      </c>
      <c r="O183">
        <v>137</v>
      </c>
      <c r="P183">
        <v>897</v>
      </c>
      <c r="Q183" s="34">
        <v>179.4</v>
      </c>
      <c r="R183">
        <v>1835</v>
      </c>
      <c r="S183" s="35">
        <f>AVERAGE(B183:F183,K183:O183)</f>
        <v>183.5</v>
      </c>
      <c r="T183" s="1"/>
      <c r="U183" s="60"/>
      <c r="V183" s="1"/>
      <c r="AG183" s="1"/>
    </row>
    <row r="184" spans="1:21" ht="12.75">
      <c r="A184" t="s">
        <v>55</v>
      </c>
      <c r="B184" s="32">
        <v>279</v>
      </c>
      <c r="C184" s="32">
        <v>194</v>
      </c>
      <c r="D184" s="32">
        <v>236</v>
      </c>
      <c r="E184" s="32">
        <v>216</v>
      </c>
      <c r="F184" s="32">
        <v>194</v>
      </c>
      <c r="G184" s="32">
        <v>1119</v>
      </c>
      <c r="H184" s="33">
        <v>223.8</v>
      </c>
      <c r="K184">
        <v>209</v>
      </c>
      <c r="L184">
        <v>259</v>
      </c>
      <c r="M184">
        <v>244</v>
      </c>
      <c r="N184">
        <v>245</v>
      </c>
      <c r="O184">
        <v>195</v>
      </c>
      <c r="P184">
        <v>1152</v>
      </c>
      <c r="Q184" s="34">
        <v>230.4</v>
      </c>
      <c r="R184">
        <v>2271</v>
      </c>
      <c r="S184" s="35">
        <f>AVERAGE(B184:F184,K184:O184)</f>
        <v>227.1</v>
      </c>
      <c r="U184" s="60"/>
    </row>
    <row r="185" ht="12.75">
      <c r="U185" s="60"/>
    </row>
    <row r="186" spans="1:46" s="17" customFormat="1" ht="12.75">
      <c r="A186" s="17" t="s">
        <v>153</v>
      </c>
      <c r="B186" s="17">
        <f aca="true" t="shared" si="80" ref="B186:G186">SUM(B187:B188)</f>
        <v>357</v>
      </c>
      <c r="C186" s="17">
        <f t="shared" si="80"/>
        <v>368</v>
      </c>
      <c r="D186" s="17">
        <f t="shared" si="80"/>
        <v>382</v>
      </c>
      <c r="E186" s="17">
        <f t="shared" si="80"/>
        <v>479</v>
      </c>
      <c r="F186" s="17">
        <f t="shared" si="80"/>
        <v>406</v>
      </c>
      <c r="G186" s="17">
        <f t="shared" si="80"/>
        <v>1992</v>
      </c>
      <c r="H186" s="31">
        <f>AVERAGE(B186:F186)</f>
        <v>398.4</v>
      </c>
      <c r="I186" s="1">
        <v>48</v>
      </c>
      <c r="J186" s="1"/>
      <c r="K186" s="17">
        <f aca="true" t="shared" si="81" ref="K186:P186">SUM(K187:K188)</f>
        <v>459</v>
      </c>
      <c r="L186" s="17">
        <f t="shared" si="81"/>
        <v>392</v>
      </c>
      <c r="M186" s="17">
        <f t="shared" si="81"/>
        <v>429</v>
      </c>
      <c r="N186" s="17">
        <f t="shared" si="81"/>
        <v>414</v>
      </c>
      <c r="O186" s="17">
        <f t="shared" si="81"/>
        <v>405</v>
      </c>
      <c r="P186" s="17">
        <f t="shared" si="81"/>
        <v>2099</v>
      </c>
      <c r="Q186" s="31">
        <f>AVERAGE(K186:O186)</f>
        <v>419.8</v>
      </c>
      <c r="R186" s="17">
        <f>SUM(R187:R188)</f>
        <v>4091</v>
      </c>
      <c r="S186" s="31">
        <f>AVERAGE(B186:F186,K186:O186)</f>
        <v>409.1</v>
      </c>
      <c r="T186" s="1">
        <v>41</v>
      </c>
      <c r="U186" s="60">
        <f>R186-$R$62</f>
        <v>-177</v>
      </c>
      <c r="V186" s="1"/>
      <c r="AC186" s="31"/>
      <c r="AD186" s="31"/>
      <c r="AE186" s="31"/>
      <c r="AF186" s="21"/>
      <c r="AG186" s="1"/>
      <c r="AH186" s="1"/>
      <c r="AR186" s="1"/>
      <c r="AS186" s="1"/>
      <c r="AT186" s="81"/>
    </row>
    <row r="187" spans="1:21" ht="12.75">
      <c r="A187" t="s">
        <v>35</v>
      </c>
      <c r="B187" s="32">
        <v>169</v>
      </c>
      <c r="C187" s="32">
        <v>199</v>
      </c>
      <c r="D187" s="32">
        <v>169</v>
      </c>
      <c r="E187" s="32">
        <v>200</v>
      </c>
      <c r="F187" s="32">
        <v>205</v>
      </c>
      <c r="G187" s="32">
        <v>942</v>
      </c>
      <c r="H187" s="33">
        <v>188.4</v>
      </c>
      <c r="K187">
        <v>258</v>
      </c>
      <c r="L187">
        <v>182</v>
      </c>
      <c r="M187">
        <v>204</v>
      </c>
      <c r="N187">
        <v>213</v>
      </c>
      <c r="O187">
        <v>169</v>
      </c>
      <c r="P187">
        <v>1026</v>
      </c>
      <c r="Q187" s="34">
        <v>205.2</v>
      </c>
      <c r="R187">
        <v>1968</v>
      </c>
      <c r="S187" s="35">
        <f>AVERAGE(B187:F187,K187:O187)</f>
        <v>196.8</v>
      </c>
      <c r="U187" s="60"/>
    </row>
    <row r="188" spans="1:21" ht="12.75">
      <c r="A188" t="s">
        <v>76</v>
      </c>
      <c r="B188" s="32">
        <v>188</v>
      </c>
      <c r="C188" s="32">
        <v>169</v>
      </c>
      <c r="D188" s="32">
        <v>213</v>
      </c>
      <c r="E188" s="32">
        <v>279</v>
      </c>
      <c r="F188" s="32">
        <v>201</v>
      </c>
      <c r="G188" s="32">
        <v>1050</v>
      </c>
      <c r="H188" s="33">
        <v>210</v>
      </c>
      <c r="K188">
        <v>201</v>
      </c>
      <c r="L188">
        <v>210</v>
      </c>
      <c r="M188">
        <v>225</v>
      </c>
      <c r="N188">
        <v>201</v>
      </c>
      <c r="O188">
        <v>236</v>
      </c>
      <c r="P188">
        <v>1073</v>
      </c>
      <c r="Q188" s="34">
        <v>214.6</v>
      </c>
      <c r="R188">
        <v>2123</v>
      </c>
      <c r="S188" s="35">
        <f>AVERAGE(B188:F188,K188:O188)</f>
        <v>212.3</v>
      </c>
      <c r="U188" s="60"/>
    </row>
    <row r="189" ht="12.75">
      <c r="U189" s="60"/>
    </row>
    <row r="190" spans="1:46" s="17" customFormat="1" ht="12.75">
      <c r="A190" s="17" t="s">
        <v>178</v>
      </c>
      <c r="B190" s="17">
        <f aca="true" t="shared" si="82" ref="B190:G190">SUM(B191:B192)</f>
        <v>348</v>
      </c>
      <c r="C190" s="17">
        <f t="shared" si="82"/>
        <v>425</v>
      </c>
      <c r="D190" s="17">
        <f t="shared" si="82"/>
        <v>390</v>
      </c>
      <c r="E190" s="17">
        <f t="shared" si="82"/>
        <v>388</v>
      </c>
      <c r="F190" s="17">
        <f t="shared" si="82"/>
        <v>399</v>
      </c>
      <c r="G190" s="17">
        <f t="shared" si="82"/>
        <v>1950</v>
      </c>
      <c r="H190" s="31">
        <f>AVERAGE(B190:F190)</f>
        <v>390</v>
      </c>
      <c r="I190" s="1">
        <v>52</v>
      </c>
      <c r="J190" s="1"/>
      <c r="K190" s="17">
        <f aca="true" t="shared" si="83" ref="K190:P190">SUM(K191:K192)</f>
        <v>456</v>
      </c>
      <c r="L190" s="17">
        <f t="shared" si="83"/>
        <v>409</v>
      </c>
      <c r="M190" s="17">
        <f t="shared" si="83"/>
        <v>453</v>
      </c>
      <c r="N190" s="17">
        <f t="shared" si="83"/>
        <v>377</v>
      </c>
      <c r="O190" s="17">
        <f t="shared" si="83"/>
        <v>427</v>
      </c>
      <c r="P190" s="17">
        <f t="shared" si="83"/>
        <v>2122</v>
      </c>
      <c r="Q190" s="31">
        <f>AVERAGE(K190:O190)</f>
        <v>424.4</v>
      </c>
      <c r="R190" s="17">
        <f>SUM(R191:R192)</f>
        <v>4072</v>
      </c>
      <c r="S190" s="31">
        <f>AVERAGE(B190:F190,K190:O190)</f>
        <v>407.2</v>
      </c>
      <c r="T190" s="1">
        <v>42</v>
      </c>
      <c r="U190" s="60">
        <f>R190-$R$62</f>
        <v>-196</v>
      </c>
      <c r="V190" s="1"/>
      <c r="AC190" s="31"/>
      <c r="AD190" s="31"/>
      <c r="AE190" s="31"/>
      <c r="AF190" s="21"/>
      <c r="AG190" s="1"/>
      <c r="AH190" s="1"/>
      <c r="AR190" s="1"/>
      <c r="AS190" s="1"/>
      <c r="AT190" s="81"/>
    </row>
    <row r="191" spans="1:33" ht="12.75">
      <c r="A191" t="s">
        <v>80</v>
      </c>
      <c r="B191" s="32">
        <v>137</v>
      </c>
      <c r="C191" s="32">
        <v>220</v>
      </c>
      <c r="D191" s="32">
        <v>176</v>
      </c>
      <c r="E191" s="32">
        <v>172</v>
      </c>
      <c r="F191" s="32">
        <v>185</v>
      </c>
      <c r="G191" s="32">
        <v>890</v>
      </c>
      <c r="H191" s="33">
        <v>178</v>
      </c>
      <c r="I191" s="1"/>
      <c r="J191" s="1"/>
      <c r="K191">
        <v>223</v>
      </c>
      <c r="L191">
        <v>195</v>
      </c>
      <c r="M191">
        <v>207</v>
      </c>
      <c r="N191">
        <v>193</v>
      </c>
      <c r="O191">
        <v>213</v>
      </c>
      <c r="P191">
        <v>1031</v>
      </c>
      <c r="Q191" s="34">
        <v>206.2</v>
      </c>
      <c r="R191">
        <v>1921</v>
      </c>
      <c r="S191" s="35">
        <f>AVERAGE(B191:F191,K191:O191)</f>
        <v>192.1</v>
      </c>
      <c r="T191" s="1"/>
      <c r="U191" s="60"/>
      <c r="V191" s="1"/>
      <c r="AG191" s="1"/>
    </row>
    <row r="192" spans="1:21" ht="12.75">
      <c r="A192" t="s">
        <v>81</v>
      </c>
      <c r="B192" s="32">
        <v>211</v>
      </c>
      <c r="C192" s="32">
        <v>205</v>
      </c>
      <c r="D192" s="32">
        <v>214</v>
      </c>
      <c r="E192" s="32">
        <v>216</v>
      </c>
      <c r="F192" s="32">
        <v>214</v>
      </c>
      <c r="G192" s="32">
        <v>1060</v>
      </c>
      <c r="H192" s="33">
        <v>212</v>
      </c>
      <c r="K192">
        <v>233</v>
      </c>
      <c r="L192">
        <v>214</v>
      </c>
      <c r="M192">
        <v>246</v>
      </c>
      <c r="N192">
        <v>184</v>
      </c>
      <c r="O192">
        <v>214</v>
      </c>
      <c r="P192">
        <v>1091</v>
      </c>
      <c r="Q192" s="34">
        <v>218.2</v>
      </c>
      <c r="R192">
        <v>2151</v>
      </c>
      <c r="S192" s="35">
        <f>AVERAGE(B192:F192,K192:O192)</f>
        <v>215.1</v>
      </c>
      <c r="U192" s="60"/>
    </row>
    <row r="193" ht="12.75">
      <c r="U193" s="60"/>
    </row>
    <row r="194" spans="1:46" s="17" customFormat="1" ht="12.75">
      <c r="A194" s="17" t="s">
        <v>174</v>
      </c>
      <c r="B194" s="17">
        <f aca="true" t="shared" si="84" ref="B194:G194">SUM(B195:B196)</f>
        <v>334</v>
      </c>
      <c r="C194" s="17">
        <f t="shared" si="84"/>
        <v>409</v>
      </c>
      <c r="D194" s="17">
        <f t="shared" si="84"/>
        <v>347</v>
      </c>
      <c r="E194" s="17">
        <f t="shared" si="84"/>
        <v>460</v>
      </c>
      <c r="F194" s="17">
        <f t="shared" si="84"/>
        <v>476</v>
      </c>
      <c r="G194" s="17">
        <f t="shared" si="84"/>
        <v>2026</v>
      </c>
      <c r="H194" s="31">
        <f>AVERAGE(B194:F194)</f>
        <v>405.2</v>
      </c>
      <c r="I194" s="1">
        <v>41</v>
      </c>
      <c r="J194" s="1"/>
      <c r="K194" s="17">
        <f aca="true" t="shared" si="85" ref="K194:P194">SUM(K195:K196)</f>
        <v>419</v>
      </c>
      <c r="L194" s="17">
        <f t="shared" si="85"/>
        <v>391</v>
      </c>
      <c r="M194" s="17">
        <f t="shared" si="85"/>
        <v>441</v>
      </c>
      <c r="N194" s="17">
        <f t="shared" si="85"/>
        <v>405</v>
      </c>
      <c r="O194" s="17">
        <f t="shared" si="85"/>
        <v>383</v>
      </c>
      <c r="P194" s="17">
        <f t="shared" si="85"/>
        <v>2039</v>
      </c>
      <c r="Q194" s="31">
        <f>AVERAGE(K194:O194)</f>
        <v>407.8</v>
      </c>
      <c r="R194" s="17">
        <f>SUM(R195:R196)</f>
        <v>4065</v>
      </c>
      <c r="S194" s="31">
        <f>AVERAGE(B194:F194,K194:O194)</f>
        <v>406.5</v>
      </c>
      <c r="T194" s="1">
        <v>43</v>
      </c>
      <c r="U194" s="60">
        <f>R194-$R$62</f>
        <v>-203</v>
      </c>
      <c r="V194" s="1"/>
      <c r="AC194" s="31"/>
      <c r="AD194" s="31"/>
      <c r="AE194" s="31"/>
      <c r="AF194" s="21"/>
      <c r="AG194" s="1"/>
      <c r="AH194" s="1"/>
      <c r="AR194" s="1"/>
      <c r="AS194" s="1"/>
      <c r="AT194" s="81"/>
    </row>
    <row r="195" spans="1:21" ht="12.75">
      <c r="A195" t="s">
        <v>72</v>
      </c>
      <c r="B195" s="32">
        <v>143</v>
      </c>
      <c r="C195" s="32">
        <v>186</v>
      </c>
      <c r="D195" s="32">
        <v>168</v>
      </c>
      <c r="E195" s="32">
        <v>214</v>
      </c>
      <c r="F195" s="32">
        <v>200</v>
      </c>
      <c r="G195" s="32">
        <v>911</v>
      </c>
      <c r="H195" s="33">
        <v>182.2</v>
      </c>
      <c r="K195">
        <v>204</v>
      </c>
      <c r="L195">
        <v>190</v>
      </c>
      <c r="M195">
        <v>204</v>
      </c>
      <c r="N195">
        <v>211</v>
      </c>
      <c r="O195">
        <v>180</v>
      </c>
      <c r="P195">
        <v>989</v>
      </c>
      <c r="Q195" s="34">
        <v>197.8</v>
      </c>
      <c r="R195">
        <v>1900</v>
      </c>
      <c r="S195" s="35">
        <f>AVERAGE(B195:F195,K195:O195)</f>
        <v>190</v>
      </c>
      <c r="U195" s="60"/>
    </row>
    <row r="196" spans="1:21" ht="12.75">
      <c r="A196" t="s">
        <v>60</v>
      </c>
      <c r="B196" s="32">
        <v>191</v>
      </c>
      <c r="C196" s="32">
        <v>223</v>
      </c>
      <c r="D196" s="32">
        <v>179</v>
      </c>
      <c r="E196" s="32">
        <v>246</v>
      </c>
      <c r="F196" s="32">
        <v>276</v>
      </c>
      <c r="G196" s="32">
        <v>1115</v>
      </c>
      <c r="H196" s="33">
        <v>223</v>
      </c>
      <c r="K196">
        <v>215</v>
      </c>
      <c r="L196">
        <v>201</v>
      </c>
      <c r="M196">
        <v>237</v>
      </c>
      <c r="N196">
        <v>194</v>
      </c>
      <c r="O196">
        <v>203</v>
      </c>
      <c r="P196">
        <v>1050</v>
      </c>
      <c r="Q196" s="34">
        <v>210</v>
      </c>
      <c r="R196">
        <v>2165</v>
      </c>
      <c r="S196" s="35">
        <f>AVERAGE(B196:F196,K196:O196)</f>
        <v>216.5</v>
      </c>
      <c r="U196" s="60"/>
    </row>
    <row r="197" ht="12.75">
      <c r="U197" s="60"/>
    </row>
    <row r="198" spans="1:46" s="17" customFormat="1" ht="12.75">
      <c r="A198" s="17" t="s">
        <v>154</v>
      </c>
      <c r="B198" s="17">
        <f aca="true" t="shared" si="86" ref="B198:G198">SUM(B199:B200)</f>
        <v>366</v>
      </c>
      <c r="C198" s="17">
        <f t="shared" si="86"/>
        <v>349</v>
      </c>
      <c r="D198" s="17">
        <f t="shared" si="86"/>
        <v>392</v>
      </c>
      <c r="E198" s="17">
        <f t="shared" si="86"/>
        <v>403</v>
      </c>
      <c r="F198" s="17">
        <f t="shared" si="86"/>
        <v>412</v>
      </c>
      <c r="G198" s="17">
        <f t="shared" si="86"/>
        <v>1922</v>
      </c>
      <c r="H198" s="31">
        <f>AVERAGE(B198:F198)</f>
        <v>384.4</v>
      </c>
      <c r="I198" s="1">
        <v>59</v>
      </c>
      <c r="J198" s="1"/>
      <c r="K198" s="17">
        <f aca="true" t="shared" si="87" ref="K198:P198">SUM(K199:K200)</f>
        <v>469</v>
      </c>
      <c r="L198" s="17">
        <f t="shared" si="87"/>
        <v>439</v>
      </c>
      <c r="M198" s="17">
        <f t="shared" si="87"/>
        <v>366</v>
      </c>
      <c r="N198" s="17">
        <f t="shared" si="87"/>
        <v>441</v>
      </c>
      <c r="O198" s="17">
        <f t="shared" si="87"/>
        <v>413</v>
      </c>
      <c r="P198" s="17">
        <f t="shared" si="87"/>
        <v>2128</v>
      </c>
      <c r="Q198" s="31">
        <f>AVERAGE(K198:O198)</f>
        <v>425.6</v>
      </c>
      <c r="R198" s="17">
        <f>SUM(R199:R200)</f>
        <v>4050</v>
      </c>
      <c r="S198" s="31">
        <f>AVERAGE(B198:F198,K198:O198)</f>
        <v>405</v>
      </c>
      <c r="T198" s="1">
        <v>44</v>
      </c>
      <c r="U198" s="60">
        <f>R198-$R$62</f>
        <v>-218</v>
      </c>
      <c r="V198" s="1"/>
      <c r="AC198" s="31"/>
      <c r="AD198" s="31"/>
      <c r="AE198" s="31"/>
      <c r="AF198" s="21"/>
      <c r="AG198" s="1"/>
      <c r="AH198" s="1"/>
      <c r="AR198" s="1"/>
      <c r="AS198" s="1"/>
      <c r="AT198" s="81"/>
    </row>
    <row r="199" spans="1:33" ht="12.75">
      <c r="A199" s="30" t="s">
        <v>212</v>
      </c>
      <c r="B199" s="32">
        <v>155</v>
      </c>
      <c r="C199" s="32">
        <v>156</v>
      </c>
      <c r="D199" s="32">
        <v>168</v>
      </c>
      <c r="E199" s="32">
        <v>204</v>
      </c>
      <c r="F199" s="32">
        <v>201</v>
      </c>
      <c r="G199" s="32">
        <v>884</v>
      </c>
      <c r="H199" s="33">
        <v>176.8</v>
      </c>
      <c r="I199" s="1"/>
      <c r="J199" s="1"/>
      <c r="K199">
        <v>216</v>
      </c>
      <c r="L199">
        <v>237</v>
      </c>
      <c r="M199">
        <v>189</v>
      </c>
      <c r="N199">
        <v>194</v>
      </c>
      <c r="O199">
        <v>200</v>
      </c>
      <c r="P199">
        <v>1036</v>
      </c>
      <c r="Q199" s="34">
        <v>207.2</v>
      </c>
      <c r="R199">
        <v>1920</v>
      </c>
      <c r="S199" s="35">
        <f>AVERAGE(B199:F199,K199:O199)</f>
        <v>192</v>
      </c>
      <c r="T199" s="1"/>
      <c r="U199" s="60"/>
      <c r="V199" s="1"/>
      <c r="AG199" s="1"/>
    </row>
    <row r="200" spans="1:21" ht="12.75">
      <c r="A200" t="s">
        <v>59</v>
      </c>
      <c r="B200" s="32">
        <v>211</v>
      </c>
      <c r="C200" s="32">
        <v>193</v>
      </c>
      <c r="D200" s="32">
        <v>224</v>
      </c>
      <c r="E200" s="32">
        <v>199</v>
      </c>
      <c r="F200" s="32">
        <v>211</v>
      </c>
      <c r="G200" s="32">
        <v>1038</v>
      </c>
      <c r="H200" s="33">
        <v>207.6</v>
      </c>
      <c r="K200">
        <v>253</v>
      </c>
      <c r="L200">
        <v>202</v>
      </c>
      <c r="M200">
        <v>177</v>
      </c>
      <c r="N200">
        <v>247</v>
      </c>
      <c r="O200">
        <v>213</v>
      </c>
      <c r="P200">
        <v>1092</v>
      </c>
      <c r="Q200" s="34">
        <v>218.4</v>
      </c>
      <c r="R200">
        <v>2130</v>
      </c>
      <c r="S200" s="35">
        <f>AVERAGE(B200:F200,K200:O200)</f>
        <v>213</v>
      </c>
      <c r="U200" s="60"/>
    </row>
    <row r="201" ht="12.75">
      <c r="U201" s="60"/>
    </row>
    <row r="202" spans="1:46" s="17" customFormat="1" ht="12.75">
      <c r="A202" s="17" t="s">
        <v>205</v>
      </c>
      <c r="B202" s="17">
        <f aca="true" t="shared" si="88" ref="B202:G202">SUM(B203:B204)</f>
        <v>380</v>
      </c>
      <c r="C202" s="17">
        <f t="shared" si="88"/>
        <v>335</v>
      </c>
      <c r="D202" s="17">
        <f t="shared" si="88"/>
        <v>403</v>
      </c>
      <c r="E202" s="17">
        <f t="shared" si="88"/>
        <v>333</v>
      </c>
      <c r="F202" s="17">
        <f t="shared" si="88"/>
        <v>433</v>
      </c>
      <c r="G202" s="17">
        <f t="shared" si="88"/>
        <v>1884</v>
      </c>
      <c r="H202" s="31">
        <f>AVERAGE(B202:F202)</f>
        <v>376.8</v>
      </c>
      <c r="I202" s="1">
        <v>63</v>
      </c>
      <c r="J202" s="1"/>
      <c r="K202" s="17">
        <f aca="true" t="shared" si="89" ref="K202:P202">SUM(K203:K204)</f>
        <v>458</v>
      </c>
      <c r="L202" s="17">
        <f t="shared" si="89"/>
        <v>419</v>
      </c>
      <c r="M202" s="17">
        <f t="shared" si="89"/>
        <v>418</v>
      </c>
      <c r="N202" s="17">
        <f t="shared" si="89"/>
        <v>470</v>
      </c>
      <c r="O202" s="17">
        <f t="shared" si="89"/>
        <v>391</v>
      </c>
      <c r="P202" s="17">
        <f t="shared" si="89"/>
        <v>2156</v>
      </c>
      <c r="Q202" s="31">
        <f>AVERAGE(K202:O202)</f>
        <v>431.2</v>
      </c>
      <c r="R202" s="17">
        <f>SUM(R203:R204)</f>
        <v>4040</v>
      </c>
      <c r="S202" s="31">
        <f>AVERAGE(B202:F202,K202:O202)</f>
        <v>404</v>
      </c>
      <c r="T202" s="1">
        <v>45</v>
      </c>
      <c r="U202" s="60">
        <f>R202-$R$62</f>
        <v>-228</v>
      </c>
      <c r="V202" s="1"/>
      <c r="AC202" s="31"/>
      <c r="AD202" s="31"/>
      <c r="AE202" s="31"/>
      <c r="AF202" s="21"/>
      <c r="AG202" s="1"/>
      <c r="AH202" s="1"/>
      <c r="AR202" s="1"/>
      <c r="AS202" s="1"/>
      <c r="AT202" s="81"/>
    </row>
    <row r="203" spans="1:21" ht="12.75">
      <c r="A203" s="30" t="s">
        <v>204</v>
      </c>
      <c r="B203" s="32">
        <v>189</v>
      </c>
      <c r="C203" s="32">
        <v>141</v>
      </c>
      <c r="D203" s="32">
        <v>166</v>
      </c>
      <c r="E203" s="32">
        <v>159</v>
      </c>
      <c r="F203" s="32">
        <v>191</v>
      </c>
      <c r="G203" s="32">
        <v>846</v>
      </c>
      <c r="H203" s="33">
        <v>169.2</v>
      </c>
      <c r="K203">
        <v>226</v>
      </c>
      <c r="L203">
        <v>206</v>
      </c>
      <c r="M203">
        <v>191</v>
      </c>
      <c r="N203">
        <v>225</v>
      </c>
      <c r="O203">
        <v>135</v>
      </c>
      <c r="P203">
        <v>983</v>
      </c>
      <c r="Q203" s="34">
        <v>196.6</v>
      </c>
      <c r="R203">
        <v>1829</v>
      </c>
      <c r="S203" s="35">
        <f>AVERAGE(B203:F203,K203:O203)</f>
        <v>182.9</v>
      </c>
      <c r="U203" s="60"/>
    </row>
    <row r="204" spans="1:21" ht="12.75">
      <c r="A204" t="s">
        <v>14</v>
      </c>
      <c r="B204" s="32">
        <v>191</v>
      </c>
      <c r="C204" s="32">
        <v>194</v>
      </c>
      <c r="D204" s="32">
        <v>237</v>
      </c>
      <c r="E204" s="32">
        <v>174</v>
      </c>
      <c r="F204" s="32">
        <v>242</v>
      </c>
      <c r="G204" s="32">
        <v>1038</v>
      </c>
      <c r="H204" s="33">
        <v>207.6</v>
      </c>
      <c r="K204">
        <v>232</v>
      </c>
      <c r="L204">
        <v>213</v>
      </c>
      <c r="M204">
        <v>227</v>
      </c>
      <c r="N204">
        <v>245</v>
      </c>
      <c r="O204">
        <v>256</v>
      </c>
      <c r="P204">
        <v>1173</v>
      </c>
      <c r="Q204" s="34">
        <v>234.6</v>
      </c>
      <c r="R204">
        <v>2211</v>
      </c>
      <c r="S204" s="35">
        <f>AVERAGE(B204:F204,K204:O204)</f>
        <v>221.1</v>
      </c>
      <c r="U204" s="60"/>
    </row>
    <row r="205" ht="12.75">
      <c r="U205" s="60"/>
    </row>
    <row r="206" spans="1:46" s="17" customFormat="1" ht="12.75">
      <c r="A206" s="17" t="s">
        <v>198</v>
      </c>
      <c r="B206" s="17">
        <f aca="true" t="shared" si="90" ref="B206:G206">SUM(B207:B208)</f>
        <v>352</v>
      </c>
      <c r="C206" s="17">
        <f t="shared" si="90"/>
        <v>360</v>
      </c>
      <c r="D206" s="17">
        <f t="shared" si="90"/>
        <v>453</v>
      </c>
      <c r="E206" s="17">
        <f t="shared" si="90"/>
        <v>360</v>
      </c>
      <c r="F206" s="17">
        <f t="shared" si="90"/>
        <v>403</v>
      </c>
      <c r="G206" s="17">
        <f t="shared" si="90"/>
        <v>1928</v>
      </c>
      <c r="H206" s="31">
        <f>AVERAGE(B206:F206)</f>
        <v>385.6</v>
      </c>
      <c r="I206" s="1">
        <v>57</v>
      </c>
      <c r="J206" s="1"/>
      <c r="K206" s="17">
        <f aca="true" t="shared" si="91" ref="K206:P206">SUM(K207:K208)</f>
        <v>599</v>
      </c>
      <c r="L206" s="17">
        <f t="shared" si="91"/>
        <v>598</v>
      </c>
      <c r="M206" s="17">
        <f t="shared" si="91"/>
        <v>559</v>
      </c>
      <c r="N206" s="17">
        <f t="shared" si="91"/>
        <v>673</v>
      </c>
      <c r="O206" s="17">
        <f t="shared" si="91"/>
        <v>670</v>
      </c>
      <c r="P206" s="17">
        <f t="shared" si="91"/>
        <v>3099</v>
      </c>
      <c r="Q206" s="31">
        <f>AVERAGE(K206:O206)</f>
        <v>619.8</v>
      </c>
      <c r="R206" s="17">
        <f>SUM(R207:R208)</f>
        <v>5932</v>
      </c>
      <c r="S206" s="31">
        <f>AVERAGE(B206:F206,K206:O206)</f>
        <v>502.7</v>
      </c>
      <c r="T206" s="1">
        <v>46</v>
      </c>
      <c r="U206" s="60">
        <f>R206-$R$62</f>
        <v>1664</v>
      </c>
      <c r="V206" s="1"/>
      <c r="AC206" s="31"/>
      <c r="AD206" s="31"/>
      <c r="AE206" s="31"/>
      <c r="AF206" s="21"/>
      <c r="AG206" s="1"/>
      <c r="AH206" s="1"/>
      <c r="AR206" s="1"/>
      <c r="AS206" s="1"/>
      <c r="AT206" s="81"/>
    </row>
    <row r="207" spans="1:33" ht="12.75">
      <c r="A207" t="s">
        <v>198</v>
      </c>
      <c r="B207" s="32">
        <v>174</v>
      </c>
      <c r="C207" s="32">
        <v>183</v>
      </c>
      <c r="D207" s="32">
        <v>215</v>
      </c>
      <c r="E207" s="32">
        <v>156</v>
      </c>
      <c r="F207" s="32">
        <v>177</v>
      </c>
      <c r="G207" s="32">
        <v>905</v>
      </c>
      <c r="H207" s="33">
        <v>181</v>
      </c>
      <c r="I207" s="1"/>
      <c r="J207" s="1"/>
      <c r="K207" s="17">
        <v>407</v>
      </c>
      <c r="L207" s="17">
        <v>426</v>
      </c>
      <c r="M207" s="17">
        <v>380</v>
      </c>
      <c r="N207" s="17">
        <v>464</v>
      </c>
      <c r="O207" s="17">
        <v>434</v>
      </c>
      <c r="P207" s="17">
        <v>2111</v>
      </c>
      <c r="Q207" s="31">
        <v>211.1</v>
      </c>
      <c r="R207" s="17">
        <v>4039</v>
      </c>
      <c r="S207" s="35">
        <f>AVERAGE(B207:F207,K207:O207)</f>
        <v>301.6</v>
      </c>
      <c r="T207" s="1"/>
      <c r="U207" s="60"/>
      <c r="V207" s="1"/>
      <c r="AG207" s="1"/>
    </row>
    <row r="208" spans="1:21" ht="12.75">
      <c r="A208" t="s">
        <v>124</v>
      </c>
      <c r="B208" s="32">
        <v>178</v>
      </c>
      <c r="C208" s="32">
        <v>177</v>
      </c>
      <c r="D208" s="32">
        <v>238</v>
      </c>
      <c r="E208" s="32">
        <v>204</v>
      </c>
      <c r="F208" s="32">
        <v>226</v>
      </c>
      <c r="G208" s="32">
        <v>1023</v>
      </c>
      <c r="H208" s="33">
        <v>204.6</v>
      </c>
      <c r="K208">
        <v>192</v>
      </c>
      <c r="L208">
        <v>172</v>
      </c>
      <c r="M208">
        <v>179</v>
      </c>
      <c r="N208">
        <v>209</v>
      </c>
      <c r="O208">
        <v>236</v>
      </c>
      <c r="P208">
        <v>988</v>
      </c>
      <c r="Q208" s="34">
        <v>197.6</v>
      </c>
      <c r="R208">
        <v>1893</v>
      </c>
      <c r="S208" s="35">
        <f>AVERAGE(B208:F208,K208:O208)</f>
        <v>201.1</v>
      </c>
      <c r="U208" s="60"/>
    </row>
    <row r="209" ht="12.75">
      <c r="U209" s="60"/>
    </row>
    <row r="210" spans="1:46" s="17" customFormat="1" ht="12.75">
      <c r="A210" s="17" t="s">
        <v>202</v>
      </c>
      <c r="B210" s="17">
        <f aca="true" t="shared" si="92" ref="B210:G210">SUM(B211:B212)</f>
        <v>399</v>
      </c>
      <c r="C210" s="17">
        <f t="shared" si="92"/>
        <v>407</v>
      </c>
      <c r="D210" s="17">
        <f t="shared" si="92"/>
        <v>402</v>
      </c>
      <c r="E210" s="17">
        <f t="shared" si="92"/>
        <v>415</v>
      </c>
      <c r="F210" s="17">
        <f t="shared" si="92"/>
        <v>377</v>
      </c>
      <c r="G210" s="17">
        <f t="shared" si="92"/>
        <v>2000</v>
      </c>
      <c r="H210" s="31">
        <f>AVERAGE(B210:F210)</f>
        <v>400</v>
      </c>
      <c r="I210" s="1">
        <v>46</v>
      </c>
      <c r="J210" s="1"/>
      <c r="K210" s="17">
        <f aca="true" t="shared" si="93" ref="K210:P210">SUM(K211:K212)</f>
        <v>447</v>
      </c>
      <c r="L210" s="17">
        <f t="shared" si="93"/>
        <v>383</v>
      </c>
      <c r="M210" s="17">
        <f t="shared" si="93"/>
        <v>338</v>
      </c>
      <c r="N210" s="17">
        <f t="shared" si="93"/>
        <v>410</v>
      </c>
      <c r="O210" s="17">
        <f t="shared" si="93"/>
        <v>439</v>
      </c>
      <c r="P210" s="17">
        <f t="shared" si="93"/>
        <v>2017</v>
      </c>
      <c r="Q210" s="31">
        <f>AVERAGE(K210:O210)</f>
        <v>403.4</v>
      </c>
      <c r="R210" s="17">
        <f>SUM(R211:R212)</f>
        <v>4017</v>
      </c>
      <c r="S210" s="31">
        <f>AVERAGE(B210:F210,K210:O210)</f>
        <v>401.7</v>
      </c>
      <c r="T210" s="1">
        <v>47</v>
      </c>
      <c r="U210" s="60">
        <f>R210-$R$62</f>
        <v>-251</v>
      </c>
      <c r="V210" s="1"/>
      <c r="AC210" s="31"/>
      <c r="AD210" s="31"/>
      <c r="AE210" s="31"/>
      <c r="AF210" s="21"/>
      <c r="AG210" s="1"/>
      <c r="AH210" s="1"/>
      <c r="AR210" s="1"/>
      <c r="AS210" s="1"/>
      <c r="AT210" s="81"/>
    </row>
    <row r="211" spans="1:21" ht="12.75">
      <c r="A211" t="s">
        <v>136</v>
      </c>
      <c r="B211" s="32">
        <v>164</v>
      </c>
      <c r="C211" s="32">
        <v>191</v>
      </c>
      <c r="D211" s="32">
        <v>200</v>
      </c>
      <c r="E211" s="32">
        <v>202</v>
      </c>
      <c r="F211" s="32">
        <v>164</v>
      </c>
      <c r="G211" s="32">
        <v>921</v>
      </c>
      <c r="H211" s="33">
        <v>184.2</v>
      </c>
      <c r="K211">
        <v>244</v>
      </c>
      <c r="L211">
        <v>213</v>
      </c>
      <c r="M211">
        <v>181</v>
      </c>
      <c r="N211">
        <v>192</v>
      </c>
      <c r="O211">
        <v>183</v>
      </c>
      <c r="P211">
        <v>1013</v>
      </c>
      <c r="Q211" s="34">
        <v>202.6</v>
      </c>
      <c r="R211">
        <v>1934</v>
      </c>
      <c r="S211" s="35">
        <f>AVERAGE(B211:F211,K211:O211)</f>
        <v>193.4</v>
      </c>
      <c r="U211" s="60"/>
    </row>
    <row r="212" spans="1:21" ht="12.75">
      <c r="A212" t="s">
        <v>28</v>
      </c>
      <c r="B212" s="32">
        <v>235</v>
      </c>
      <c r="C212" s="32">
        <v>216</v>
      </c>
      <c r="D212" s="32">
        <v>202</v>
      </c>
      <c r="E212" s="32">
        <v>213</v>
      </c>
      <c r="F212" s="32">
        <v>213</v>
      </c>
      <c r="G212" s="32">
        <v>1079</v>
      </c>
      <c r="H212" s="33">
        <v>215.8</v>
      </c>
      <c r="K212">
        <v>203</v>
      </c>
      <c r="L212">
        <v>170</v>
      </c>
      <c r="M212">
        <v>157</v>
      </c>
      <c r="N212">
        <v>218</v>
      </c>
      <c r="O212">
        <v>256</v>
      </c>
      <c r="P212">
        <v>1004</v>
      </c>
      <c r="Q212" s="34">
        <v>200.8</v>
      </c>
      <c r="R212">
        <v>2083</v>
      </c>
      <c r="S212" s="35">
        <f>AVERAGE(B212:F212,K212:O212)</f>
        <v>208.3</v>
      </c>
      <c r="U212" s="60"/>
    </row>
    <row r="213" ht="12.75">
      <c r="U213" s="60"/>
    </row>
    <row r="214" spans="1:46" s="17" customFormat="1" ht="12.75">
      <c r="A214" s="17" t="s">
        <v>195</v>
      </c>
      <c r="B214" s="17">
        <f aca="true" t="shared" si="94" ref="B214:G214">SUM(B215:B216)</f>
        <v>387</v>
      </c>
      <c r="C214" s="17">
        <f t="shared" si="94"/>
        <v>445</v>
      </c>
      <c r="D214" s="17">
        <f t="shared" si="94"/>
        <v>409</v>
      </c>
      <c r="E214" s="17">
        <f t="shared" si="94"/>
        <v>354</v>
      </c>
      <c r="F214" s="17">
        <f t="shared" si="94"/>
        <v>468</v>
      </c>
      <c r="G214" s="17">
        <f t="shared" si="94"/>
        <v>2063</v>
      </c>
      <c r="H214" s="31">
        <f>AVERAGE(B214:F214)</f>
        <v>412.6</v>
      </c>
      <c r="I214" s="1">
        <v>35</v>
      </c>
      <c r="J214" s="1"/>
      <c r="K214" s="17">
        <f aca="true" t="shared" si="95" ref="K214:P214">SUM(K215:K216)</f>
        <v>397</v>
      </c>
      <c r="L214" s="17">
        <f t="shared" si="95"/>
        <v>384</v>
      </c>
      <c r="M214" s="17">
        <f t="shared" si="95"/>
        <v>385</v>
      </c>
      <c r="N214" s="17">
        <f t="shared" si="95"/>
        <v>336</v>
      </c>
      <c r="O214" s="17">
        <f t="shared" si="95"/>
        <v>432</v>
      </c>
      <c r="P214" s="17">
        <f t="shared" si="95"/>
        <v>1934</v>
      </c>
      <c r="Q214" s="31">
        <f>AVERAGE(K214:O214)</f>
        <v>386.8</v>
      </c>
      <c r="R214" s="17">
        <f>SUM(R215:R216)</f>
        <v>3997</v>
      </c>
      <c r="S214" s="31">
        <f>AVERAGE(B214:F214,K214:O214)</f>
        <v>399.7</v>
      </c>
      <c r="T214" s="1">
        <v>48</v>
      </c>
      <c r="U214" s="60">
        <f>R214-$R$62</f>
        <v>-271</v>
      </c>
      <c r="V214" s="1"/>
      <c r="AC214" s="31"/>
      <c r="AD214" s="31"/>
      <c r="AE214" s="31"/>
      <c r="AF214" s="21"/>
      <c r="AG214" s="1"/>
      <c r="AH214" s="1"/>
      <c r="AR214" s="1"/>
      <c r="AS214" s="1"/>
      <c r="AT214" s="81"/>
    </row>
    <row r="215" spans="1:33" ht="12.75">
      <c r="A215" t="s">
        <v>115</v>
      </c>
      <c r="B215" s="32">
        <v>153</v>
      </c>
      <c r="C215" s="32">
        <v>198</v>
      </c>
      <c r="D215" s="32">
        <v>194</v>
      </c>
      <c r="E215" s="32">
        <v>159</v>
      </c>
      <c r="F215" s="32">
        <v>189</v>
      </c>
      <c r="G215" s="32">
        <v>893</v>
      </c>
      <c r="H215" s="33">
        <v>178.6</v>
      </c>
      <c r="I215" s="1"/>
      <c r="J215" s="1"/>
      <c r="K215">
        <v>214</v>
      </c>
      <c r="L215">
        <v>189</v>
      </c>
      <c r="M215">
        <v>168</v>
      </c>
      <c r="N215">
        <v>187</v>
      </c>
      <c r="O215">
        <v>176</v>
      </c>
      <c r="P215">
        <v>934</v>
      </c>
      <c r="Q215" s="34">
        <v>186.8</v>
      </c>
      <c r="R215">
        <v>1827</v>
      </c>
      <c r="S215" s="35">
        <f>AVERAGE(B215:F215,K215:O215)</f>
        <v>182.7</v>
      </c>
      <c r="T215" s="1"/>
      <c r="U215" s="60"/>
      <c r="V215" s="1"/>
      <c r="AG215" s="1"/>
    </row>
    <row r="216" spans="1:21" ht="12.75">
      <c r="A216" t="s">
        <v>116</v>
      </c>
      <c r="B216" s="32">
        <v>234</v>
      </c>
      <c r="C216" s="32">
        <v>247</v>
      </c>
      <c r="D216" s="32">
        <v>215</v>
      </c>
      <c r="E216" s="32">
        <v>195</v>
      </c>
      <c r="F216" s="32">
        <v>279</v>
      </c>
      <c r="G216" s="32">
        <v>1170</v>
      </c>
      <c r="H216" s="33">
        <v>234</v>
      </c>
      <c r="K216">
        <v>183</v>
      </c>
      <c r="L216">
        <v>195</v>
      </c>
      <c r="M216">
        <v>217</v>
      </c>
      <c r="N216">
        <v>149</v>
      </c>
      <c r="O216">
        <v>256</v>
      </c>
      <c r="P216">
        <v>1000</v>
      </c>
      <c r="Q216" s="34">
        <v>200</v>
      </c>
      <c r="R216">
        <v>2170</v>
      </c>
      <c r="S216" s="35">
        <f>AVERAGE(B216:F216,K216:O216)</f>
        <v>217</v>
      </c>
      <c r="U216" s="60"/>
    </row>
    <row r="217" ht="12.75">
      <c r="U217" s="60"/>
    </row>
    <row r="218" spans="1:46" s="17" customFormat="1" ht="12.75">
      <c r="A218" s="17" t="s">
        <v>148</v>
      </c>
      <c r="B218" s="17">
        <f aca="true" t="shared" si="96" ref="B218:G218">SUM(B219:B220)</f>
        <v>348</v>
      </c>
      <c r="C218" s="17">
        <f t="shared" si="96"/>
        <v>346</v>
      </c>
      <c r="D218" s="17">
        <f t="shared" si="96"/>
        <v>426</v>
      </c>
      <c r="E218" s="17">
        <f t="shared" si="96"/>
        <v>451</v>
      </c>
      <c r="F218" s="17">
        <f t="shared" si="96"/>
        <v>419</v>
      </c>
      <c r="G218" s="17">
        <f t="shared" si="96"/>
        <v>1990</v>
      </c>
      <c r="H218" s="31">
        <f>AVERAGE(B218:F218)</f>
        <v>398</v>
      </c>
      <c r="I218" s="1">
        <v>49</v>
      </c>
      <c r="J218" s="1"/>
      <c r="K218" s="17">
        <f aca="true" t="shared" si="97" ref="K218:P218">SUM(K219:K220)</f>
        <v>459</v>
      </c>
      <c r="L218" s="17">
        <f t="shared" si="97"/>
        <v>367</v>
      </c>
      <c r="M218" s="17">
        <f t="shared" si="97"/>
        <v>428</v>
      </c>
      <c r="N218" s="17">
        <f t="shared" si="97"/>
        <v>329</v>
      </c>
      <c r="O218" s="17">
        <f t="shared" si="97"/>
        <v>408</v>
      </c>
      <c r="P218" s="17">
        <f t="shared" si="97"/>
        <v>1991</v>
      </c>
      <c r="Q218" s="31">
        <f>AVERAGE(K218:O218)</f>
        <v>398.2</v>
      </c>
      <c r="R218" s="17">
        <f>SUM(R219:R220)</f>
        <v>3981</v>
      </c>
      <c r="S218" s="31">
        <f>AVERAGE(B218:F218,K218:O218)</f>
        <v>398.1</v>
      </c>
      <c r="T218" s="1">
        <v>49</v>
      </c>
      <c r="U218" s="60">
        <f>R218-$R$62</f>
        <v>-287</v>
      </c>
      <c r="V218" s="1"/>
      <c r="AC218" s="31"/>
      <c r="AD218" s="31"/>
      <c r="AE218" s="31"/>
      <c r="AF218" s="21"/>
      <c r="AG218" s="1"/>
      <c r="AH218" s="1"/>
      <c r="AR218" s="1"/>
      <c r="AS218" s="1"/>
      <c r="AT218" s="81"/>
    </row>
    <row r="219" spans="1:21" ht="12.75">
      <c r="A219" t="s">
        <v>20</v>
      </c>
      <c r="B219">
        <v>157</v>
      </c>
      <c r="C219">
        <v>153</v>
      </c>
      <c r="D219">
        <v>202</v>
      </c>
      <c r="E219">
        <v>236</v>
      </c>
      <c r="F219">
        <v>212</v>
      </c>
      <c r="G219">
        <v>960</v>
      </c>
      <c r="H219" s="34">
        <v>192</v>
      </c>
      <c r="K219">
        <v>182</v>
      </c>
      <c r="L219">
        <v>172</v>
      </c>
      <c r="M219">
        <v>221</v>
      </c>
      <c r="N219">
        <v>171</v>
      </c>
      <c r="O219">
        <v>218</v>
      </c>
      <c r="P219">
        <v>964</v>
      </c>
      <c r="Q219" s="34">
        <v>192.8</v>
      </c>
      <c r="R219">
        <v>1924</v>
      </c>
      <c r="S219" s="35">
        <f>AVERAGE(B219:F219,K219:O219)</f>
        <v>192.4</v>
      </c>
      <c r="U219" s="60"/>
    </row>
    <row r="220" spans="1:21" ht="12.75">
      <c r="A220" t="s">
        <v>19</v>
      </c>
      <c r="B220">
        <v>191</v>
      </c>
      <c r="C220">
        <v>193</v>
      </c>
      <c r="D220">
        <v>224</v>
      </c>
      <c r="E220">
        <v>215</v>
      </c>
      <c r="F220">
        <v>207</v>
      </c>
      <c r="G220">
        <v>1030</v>
      </c>
      <c r="H220" s="34">
        <v>206</v>
      </c>
      <c r="K220">
        <v>277</v>
      </c>
      <c r="L220">
        <v>195</v>
      </c>
      <c r="M220">
        <v>207</v>
      </c>
      <c r="N220">
        <v>158</v>
      </c>
      <c r="O220">
        <v>190</v>
      </c>
      <c r="P220">
        <v>1027</v>
      </c>
      <c r="Q220" s="34">
        <v>205.4</v>
      </c>
      <c r="R220">
        <v>2057</v>
      </c>
      <c r="S220" s="35">
        <f>AVERAGE(B220:F220,K220:O220)</f>
        <v>205.7</v>
      </c>
      <c r="U220" s="60"/>
    </row>
    <row r="221" ht="12.75">
      <c r="U221" s="60"/>
    </row>
    <row r="222" spans="1:46" s="17" customFormat="1" ht="12.75">
      <c r="A222" s="17" t="s">
        <v>181</v>
      </c>
      <c r="B222" s="17">
        <f aca="true" t="shared" si="98" ref="B222:G222">SUM(B223:B224)</f>
        <v>462</v>
      </c>
      <c r="C222" s="17">
        <f t="shared" si="98"/>
        <v>385</v>
      </c>
      <c r="D222" s="17">
        <f t="shared" si="98"/>
        <v>389</v>
      </c>
      <c r="E222" s="17">
        <f t="shared" si="98"/>
        <v>423</v>
      </c>
      <c r="F222" s="17">
        <f t="shared" si="98"/>
        <v>424</v>
      </c>
      <c r="G222" s="17">
        <f t="shared" si="98"/>
        <v>2083</v>
      </c>
      <c r="H222" s="31">
        <f>AVERAGE(B222:F222)</f>
        <v>416.6</v>
      </c>
      <c r="I222" s="1">
        <v>31</v>
      </c>
      <c r="J222" s="1"/>
      <c r="K222" s="17">
        <f aca="true" t="shared" si="99" ref="K222:P222">SUM(K223:K224)</f>
        <v>416</v>
      </c>
      <c r="L222" s="17">
        <f t="shared" si="99"/>
        <v>365</v>
      </c>
      <c r="M222" s="17">
        <f t="shared" si="99"/>
        <v>342</v>
      </c>
      <c r="N222" s="17">
        <f t="shared" si="99"/>
        <v>359</v>
      </c>
      <c r="O222" s="17">
        <f t="shared" si="99"/>
        <v>407</v>
      </c>
      <c r="P222" s="17">
        <f t="shared" si="99"/>
        <v>1889</v>
      </c>
      <c r="Q222" s="31">
        <f>AVERAGE(K222:O222)</f>
        <v>377.8</v>
      </c>
      <c r="R222" s="17">
        <f>SUM(R223:R224)</f>
        <v>3972</v>
      </c>
      <c r="S222" s="31">
        <f>AVERAGE(B222:F222,K222:O222)</f>
        <v>397.2</v>
      </c>
      <c r="T222" s="1">
        <v>50</v>
      </c>
      <c r="U222" s="60">
        <f>R222-$R$62</f>
        <v>-296</v>
      </c>
      <c r="V222" s="1"/>
      <c r="AC222" s="31"/>
      <c r="AD222" s="31"/>
      <c r="AE222" s="31"/>
      <c r="AF222" s="21"/>
      <c r="AG222" s="1"/>
      <c r="AH222" s="1"/>
      <c r="AR222" s="1"/>
      <c r="AS222" s="1"/>
      <c r="AT222" s="81"/>
    </row>
    <row r="223" spans="1:33" ht="12.75">
      <c r="A223" t="s">
        <v>89</v>
      </c>
      <c r="B223" s="32">
        <v>183</v>
      </c>
      <c r="C223" s="32">
        <v>162</v>
      </c>
      <c r="D223" s="32">
        <v>165</v>
      </c>
      <c r="E223" s="32">
        <v>198</v>
      </c>
      <c r="F223" s="32">
        <v>176</v>
      </c>
      <c r="G223" s="32">
        <v>884</v>
      </c>
      <c r="H223" s="33">
        <v>176.8</v>
      </c>
      <c r="I223" s="1"/>
      <c r="J223" s="1"/>
      <c r="K223">
        <v>159</v>
      </c>
      <c r="L223">
        <v>157</v>
      </c>
      <c r="M223">
        <v>161</v>
      </c>
      <c r="N223">
        <v>161</v>
      </c>
      <c r="O223">
        <v>224</v>
      </c>
      <c r="P223">
        <v>862</v>
      </c>
      <c r="Q223" s="34">
        <v>172.4</v>
      </c>
      <c r="R223">
        <v>1746</v>
      </c>
      <c r="S223" s="35">
        <f>AVERAGE(B223:F223,K223:O223)</f>
        <v>174.6</v>
      </c>
      <c r="T223" s="1"/>
      <c r="U223" s="60"/>
      <c r="V223" s="1"/>
      <c r="AG223" s="1"/>
    </row>
    <row r="224" spans="1:21" ht="12.75">
      <c r="A224" t="s">
        <v>83</v>
      </c>
      <c r="B224" s="32">
        <v>279</v>
      </c>
      <c r="C224" s="32">
        <v>223</v>
      </c>
      <c r="D224" s="32">
        <v>224</v>
      </c>
      <c r="E224" s="32">
        <v>225</v>
      </c>
      <c r="F224" s="32">
        <v>248</v>
      </c>
      <c r="G224" s="32">
        <v>1199</v>
      </c>
      <c r="H224" s="33">
        <v>239.8</v>
      </c>
      <c r="K224">
        <v>257</v>
      </c>
      <c r="L224">
        <v>208</v>
      </c>
      <c r="M224">
        <v>181</v>
      </c>
      <c r="N224">
        <v>198</v>
      </c>
      <c r="O224">
        <v>183</v>
      </c>
      <c r="P224">
        <v>1027</v>
      </c>
      <c r="Q224" s="34">
        <v>205.4</v>
      </c>
      <c r="R224">
        <v>2226</v>
      </c>
      <c r="S224" s="35">
        <f>AVERAGE(B224:F224,K224:O224)</f>
        <v>222.6</v>
      </c>
      <c r="U224" s="60"/>
    </row>
    <row r="225" ht="12.75">
      <c r="U225" s="60"/>
    </row>
    <row r="226" spans="1:46" s="17" customFormat="1" ht="12.75">
      <c r="A226" s="17" t="s">
        <v>185</v>
      </c>
      <c r="B226" s="17">
        <f aca="true" t="shared" si="100" ref="B226:G226">SUM(B227:B228)</f>
        <v>380</v>
      </c>
      <c r="C226" s="17">
        <f t="shared" si="100"/>
        <v>398</v>
      </c>
      <c r="D226" s="17">
        <f t="shared" si="100"/>
        <v>400</v>
      </c>
      <c r="E226" s="17">
        <f t="shared" si="100"/>
        <v>413</v>
      </c>
      <c r="F226" s="17">
        <f t="shared" si="100"/>
        <v>422</v>
      </c>
      <c r="G226" s="17">
        <f t="shared" si="100"/>
        <v>2013</v>
      </c>
      <c r="H226" s="31">
        <f>AVERAGE(B226:F226)</f>
        <v>402.6</v>
      </c>
      <c r="I226" s="1">
        <v>44</v>
      </c>
      <c r="J226" s="1"/>
      <c r="K226" s="17">
        <f aca="true" t="shared" si="101" ref="K226:P226">SUM(K227:K228)</f>
        <v>342</v>
      </c>
      <c r="L226" s="17">
        <f t="shared" si="101"/>
        <v>415</v>
      </c>
      <c r="M226" s="17">
        <f t="shared" si="101"/>
        <v>375</v>
      </c>
      <c r="N226" s="17">
        <f t="shared" si="101"/>
        <v>393</v>
      </c>
      <c r="O226" s="17">
        <f t="shared" si="101"/>
        <v>423</v>
      </c>
      <c r="P226" s="17">
        <f t="shared" si="101"/>
        <v>1948</v>
      </c>
      <c r="Q226" s="31">
        <f>AVERAGE(K226:O226)</f>
        <v>389.6</v>
      </c>
      <c r="R226" s="17">
        <f>SUM(R227:R228)</f>
        <v>3961</v>
      </c>
      <c r="S226" s="31">
        <f>AVERAGE(B226:F226,K226:O226)</f>
        <v>396.1</v>
      </c>
      <c r="T226" s="1">
        <v>51</v>
      </c>
      <c r="U226" s="60">
        <f>R226-$R$62</f>
        <v>-307</v>
      </c>
      <c r="V226" s="1"/>
      <c r="AC226" s="31"/>
      <c r="AD226" s="31"/>
      <c r="AE226" s="31"/>
      <c r="AF226" s="21"/>
      <c r="AG226" s="1"/>
      <c r="AH226" s="1"/>
      <c r="AR226" s="1"/>
      <c r="AS226" s="1"/>
      <c r="AT226" s="81"/>
    </row>
    <row r="227" spans="1:21" ht="12.75">
      <c r="A227" t="s">
        <v>92</v>
      </c>
      <c r="B227" s="32">
        <v>176</v>
      </c>
      <c r="C227" s="32">
        <v>175</v>
      </c>
      <c r="D227" s="32">
        <v>157</v>
      </c>
      <c r="E227" s="32">
        <v>247</v>
      </c>
      <c r="F227" s="32">
        <v>207</v>
      </c>
      <c r="G227" s="32">
        <v>962</v>
      </c>
      <c r="H227" s="33">
        <v>192.4</v>
      </c>
      <c r="K227">
        <v>154</v>
      </c>
      <c r="L227">
        <v>166</v>
      </c>
      <c r="M227">
        <v>172</v>
      </c>
      <c r="N227">
        <v>187</v>
      </c>
      <c r="O227">
        <v>185</v>
      </c>
      <c r="P227">
        <v>864</v>
      </c>
      <c r="Q227" s="34">
        <v>172.8</v>
      </c>
      <c r="R227">
        <v>1826</v>
      </c>
      <c r="S227" s="35">
        <f>AVERAGE(B227:F227,K227:O227)</f>
        <v>182.6</v>
      </c>
      <c r="U227" s="60"/>
    </row>
    <row r="228" spans="1:21" ht="12.75">
      <c r="A228" t="s">
        <v>21</v>
      </c>
      <c r="B228" s="32">
        <v>204</v>
      </c>
      <c r="C228" s="32">
        <v>223</v>
      </c>
      <c r="D228" s="32">
        <v>243</v>
      </c>
      <c r="E228" s="32">
        <v>166</v>
      </c>
      <c r="F228" s="32">
        <v>215</v>
      </c>
      <c r="G228" s="32">
        <v>1051</v>
      </c>
      <c r="H228" s="33">
        <v>210.2</v>
      </c>
      <c r="K228">
        <v>188</v>
      </c>
      <c r="L228">
        <v>249</v>
      </c>
      <c r="M228">
        <v>203</v>
      </c>
      <c r="N228">
        <v>206</v>
      </c>
      <c r="O228">
        <v>238</v>
      </c>
      <c r="P228">
        <v>1084</v>
      </c>
      <c r="Q228" s="34">
        <v>216.8</v>
      </c>
      <c r="R228">
        <v>2135</v>
      </c>
      <c r="S228" s="35">
        <f>AVERAGE(B228:F228,K228:O228)</f>
        <v>213.5</v>
      </c>
      <c r="U228" s="60"/>
    </row>
    <row r="229" ht="12.75">
      <c r="U229" s="60"/>
    </row>
    <row r="230" spans="1:46" s="17" customFormat="1" ht="12.75">
      <c r="A230" s="17" t="s">
        <v>167</v>
      </c>
      <c r="B230" s="17">
        <f aca="true" t="shared" si="102" ref="B230:G230">SUM(B231:B232)</f>
        <v>427</v>
      </c>
      <c r="C230" s="17">
        <f t="shared" si="102"/>
        <v>448</v>
      </c>
      <c r="D230" s="17">
        <f t="shared" si="102"/>
        <v>349</v>
      </c>
      <c r="E230" s="17">
        <f t="shared" si="102"/>
        <v>392</v>
      </c>
      <c r="F230" s="17">
        <f t="shared" si="102"/>
        <v>337</v>
      </c>
      <c r="G230" s="17">
        <f t="shared" si="102"/>
        <v>1953</v>
      </c>
      <c r="H230" s="31">
        <f>AVERAGE(B230:F230)</f>
        <v>390.6</v>
      </c>
      <c r="I230" s="1">
        <v>50</v>
      </c>
      <c r="J230" s="1"/>
      <c r="K230" s="17">
        <f aca="true" t="shared" si="103" ref="K230:P230">SUM(K231:K232)</f>
        <v>394</v>
      </c>
      <c r="L230" s="17">
        <f t="shared" si="103"/>
        <v>379</v>
      </c>
      <c r="M230" s="17">
        <f t="shared" si="103"/>
        <v>447</v>
      </c>
      <c r="N230" s="17">
        <f t="shared" si="103"/>
        <v>360</v>
      </c>
      <c r="O230" s="17">
        <f t="shared" si="103"/>
        <v>427</v>
      </c>
      <c r="P230" s="17">
        <f t="shared" si="103"/>
        <v>2007</v>
      </c>
      <c r="Q230" s="31">
        <f>AVERAGE(K230:O230)</f>
        <v>401.4</v>
      </c>
      <c r="R230" s="17">
        <f>SUM(R231:R232)</f>
        <v>3960</v>
      </c>
      <c r="S230" s="31">
        <f>AVERAGE(B230:F230,K230:O230)</f>
        <v>396</v>
      </c>
      <c r="T230" s="1">
        <v>52</v>
      </c>
      <c r="U230" s="60">
        <f>R230-$R$62</f>
        <v>-308</v>
      </c>
      <c r="V230" s="1"/>
      <c r="AC230" s="31"/>
      <c r="AD230" s="31"/>
      <c r="AE230" s="31"/>
      <c r="AF230" s="21"/>
      <c r="AG230" s="1"/>
      <c r="AH230" s="1"/>
      <c r="AR230" s="1"/>
      <c r="AS230" s="1"/>
      <c r="AT230" s="81"/>
    </row>
    <row r="231" spans="1:33" ht="12.75">
      <c r="A231" t="s">
        <v>54</v>
      </c>
      <c r="B231">
        <v>216</v>
      </c>
      <c r="C231">
        <v>209</v>
      </c>
      <c r="D231">
        <v>189</v>
      </c>
      <c r="E231">
        <v>217</v>
      </c>
      <c r="F231">
        <v>191</v>
      </c>
      <c r="G231">
        <v>1022</v>
      </c>
      <c r="H231" s="34">
        <v>204.4</v>
      </c>
      <c r="I231" s="1"/>
      <c r="J231" s="1"/>
      <c r="K231">
        <v>197</v>
      </c>
      <c r="L231">
        <v>195</v>
      </c>
      <c r="M231">
        <v>250</v>
      </c>
      <c r="N231">
        <v>190</v>
      </c>
      <c r="O231">
        <v>235</v>
      </c>
      <c r="P231">
        <v>1067</v>
      </c>
      <c r="Q231" s="34">
        <v>213.4</v>
      </c>
      <c r="R231">
        <v>2089</v>
      </c>
      <c r="S231" s="35">
        <f>AVERAGE(B231:F231,K231:O231)</f>
        <v>208.9</v>
      </c>
      <c r="T231" s="1"/>
      <c r="U231" s="60"/>
      <c r="V231" s="1"/>
      <c r="AG231" s="1"/>
    </row>
    <row r="232" spans="1:21" ht="12.75">
      <c r="A232" t="s">
        <v>68</v>
      </c>
      <c r="B232">
        <v>211</v>
      </c>
      <c r="C232">
        <v>239</v>
      </c>
      <c r="D232">
        <v>160</v>
      </c>
      <c r="E232">
        <v>175</v>
      </c>
      <c r="F232">
        <v>146</v>
      </c>
      <c r="G232">
        <v>931</v>
      </c>
      <c r="H232" s="34">
        <v>186.2</v>
      </c>
      <c r="K232">
        <v>197</v>
      </c>
      <c r="L232">
        <v>184</v>
      </c>
      <c r="M232">
        <v>197</v>
      </c>
      <c r="N232">
        <v>170</v>
      </c>
      <c r="O232">
        <v>192</v>
      </c>
      <c r="P232">
        <v>940</v>
      </c>
      <c r="Q232" s="34">
        <v>188</v>
      </c>
      <c r="R232">
        <v>1871</v>
      </c>
      <c r="S232" s="35">
        <f>AVERAGE(B232:F232,K232:O232)</f>
        <v>187.1</v>
      </c>
      <c r="U232" s="60"/>
    </row>
    <row r="233" ht="12.75">
      <c r="U233" s="60"/>
    </row>
    <row r="234" spans="1:46" s="17" customFormat="1" ht="12.75">
      <c r="A234" s="17" t="s">
        <v>172</v>
      </c>
      <c r="B234" s="17">
        <f aca="true" t="shared" si="104" ref="B234:G234">SUM(B235:B236)</f>
        <v>399</v>
      </c>
      <c r="C234" s="17">
        <f t="shared" si="104"/>
        <v>380</v>
      </c>
      <c r="D234" s="17">
        <f t="shared" si="104"/>
        <v>411</v>
      </c>
      <c r="E234" s="17">
        <f t="shared" si="104"/>
        <v>406</v>
      </c>
      <c r="F234" s="17">
        <f t="shared" si="104"/>
        <v>415</v>
      </c>
      <c r="G234" s="17">
        <f t="shared" si="104"/>
        <v>2011</v>
      </c>
      <c r="H234" s="31">
        <f>AVERAGE(B234:F234)</f>
        <v>402.2</v>
      </c>
      <c r="I234" s="1">
        <v>45</v>
      </c>
      <c r="J234" s="1"/>
      <c r="K234" s="17">
        <f aca="true" t="shared" si="105" ref="K234:P234">SUM(K235:K236)</f>
        <v>399</v>
      </c>
      <c r="L234" s="17">
        <f t="shared" si="105"/>
        <v>398</v>
      </c>
      <c r="M234" s="17">
        <f t="shared" si="105"/>
        <v>394</v>
      </c>
      <c r="N234" s="17">
        <f t="shared" si="105"/>
        <v>352</v>
      </c>
      <c r="O234" s="17">
        <f t="shared" si="105"/>
        <v>384</v>
      </c>
      <c r="P234" s="17">
        <f t="shared" si="105"/>
        <v>1927</v>
      </c>
      <c r="Q234" s="31">
        <f>AVERAGE(K234:O234)</f>
        <v>385.4</v>
      </c>
      <c r="R234" s="17">
        <f>SUM(R235:R236)</f>
        <v>3938</v>
      </c>
      <c r="S234" s="31">
        <f>AVERAGE(B234:F234,K234:O234)</f>
        <v>393.8</v>
      </c>
      <c r="T234" s="1">
        <v>53</v>
      </c>
      <c r="U234" s="60">
        <f>R234-$R$62</f>
        <v>-330</v>
      </c>
      <c r="V234" s="1"/>
      <c r="AC234" s="31"/>
      <c r="AD234" s="31"/>
      <c r="AE234" s="31"/>
      <c r="AF234" s="21"/>
      <c r="AG234" s="1"/>
      <c r="AH234" s="1"/>
      <c r="AR234" s="1"/>
      <c r="AS234" s="1"/>
      <c r="AT234" s="81"/>
    </row>
    <row r="235" spans="1:21" ht="12.75">
      <c r="A235" t="s">
        <v>64</v>
      </c>
      <c r="B235" s="32">
        <v>180</v>
      </c>
      <c r="C235" s="32">
        <v>164</v>
      </c>
      <c r="D235" s="32">
        <v>199</v>
      </c>
      <c r="E235" s="32">
        <v>180</v>
      </c>
      <c r="F235" s="32">
        <v>189</v>
      </c>
      <c r="G235" s="32">
        <v>912</v>
      </c>
      <c r="H235" s="33">
        <v>182.4</v>
      </c>
      <c r="K235">
        <v>176</v>
      </c>
      <c r="L235">
        <v>181</v>
      </c>
      <c r="M235">
        <v>171</v>
      </c>
      <c r="N235">
        <v>167</v>
      </c>
      <c r="O235">
        <v>172</v>
      </c>
      <c r="P235">
        <v>867</v>
      </c>
      <c r="Q235" s="34">
        <v>173.4</v>
      </c>
      <c r="R235">
        <v>1779</v>
      </c>
      <c r="S235" s="35">
        <f>AVERAGE(B235:F235,K235:O235)</f>
        <v>177.9</v>
      </c>
      <c r="U235" s="60"/>
    </row>
    <row r="236" spans="1:21" ht="12.75">
      <c r="A236" t="s">
        <v>132</v>
      </c>
      <c r="B236" s="32">
        <v>219</v>
      </c>
      <c r="C236" s="32">
        <v>216</v>
      </c>
      <c r="D236" s="32">
        <v>212</v>
      </c>
      <c r="E236" s="32">
        <v>226</v>
      </c>
      <c r="F236" s="32">
        <v>226</v>
      </c>
      <c r="G236" s="32">
        <v>1099</v>
      </c>
      <c r="H236" s="33">
        <v>219.8</v>
      </c>
      <c r="K236">
        <v>223</v>
      </c>
      <c r="L236">
        <v>217</v>
      </c>
      <c r="M236">
        <v>223</v>
      </c>
      <c r="N236">
        <v>185</v>
      </c>
      <c r="O236">
        <v>212</v>
      </c>
      <c r="P236">
        <v>1060</v>
      </c>
      <c r="Q236" s="34">
        <v>212</v>
      </c>
      <c r="R236">
        <v>2159</v>
      </c>
      <c r="S236" s="35">
        <f>AVERAGE(B236:F236,K236:O236)</f>
        <v>215.9</v>
      </c>
      <c r="U236" s="60"/>
    </row>
    <row r="237" ht="12.75">
      <c r="U237" s="60"/>
    </row>
    <row r="238" spans="1:46" s="17" customFormat="1" ht="12.75">
      <c r="A238" s="17" t="s">
        <v>191</v>
      </c>
      <c r="B238" s="17">
        <f aca="true" t="shared" si="106" ref="B238:G238">SUM(B239:B240)</f>
        <v>413</v>
      </c>
      <c r="C238" s="17">
        <f t="shared" si="106"/>
        <v>349</v>
      </c>
      <c r="D238" s="17">
        <f t="shared" si="106"/>
        <v>379</v>
      </c>
      <c r="E238" s="17">
        <f t="shared" si="106"/>
        <v>360</v>
      </c>
      <c r="F238" s="17">
        <f t="shared" si="106"/>
        <v>415</v>
      </c>
      <c r="G238" s="17">
        <f t="shared" si="106"/>
        <v>1916</v>
      </c>
      <c r="H238" s="31">
        <f>AVERAGE(B238:F238)</f>
        <v>383.2</v>
      </c>
      <c r="I238" s="1">
        <v>61</v>
      </c>
      <c r="J238" s="1"/>
      <c r="K238" s="17">
        <f aca="true" t="shared" si="107" ref="K238:P238">SUM(K239:K240)</f>
        <v>414</v>
      </c>
      <c r="L238" s="17">
        <f t="shared" si="107"/>
        <v>417</v>
      </c>
      <c r="M238" s="17">
        <f t="shared" si="107"/>
        <v>459</v>
      </c>
      <c r="N238" s="17">
        <f t="shared" si="107"/>
        <v>320</v>
      </c>
      <c r="O238" s="17">
        <f t="shared" si="107"/>
        <v>392</v>
      </c>
      <c r="P238" s="17">
        <f t="shared" si="107"/>
        <v>2002</v>
      </c>
      <c r="Q238" s="31">
        <f>AVERAGE(K238:O238)</f>
        <v>400.4</v>
      </c>
      <c r="R238" s="17">
        <f>SUM(R239:R240)</f>
        <v>3918</v>
      </c>
      <c r="S238" s="31">
        <f>AVERAGE(B238:F238,K238:O238)</f>
        <v>391.8</v>
      </c>
      <c r="T238" s="1">
        <v>54</v>
      </c>
      <c r="U238" s="60">
        <f>R238-$R$62</f>
        <v>-350</v>
      </c>
      <c r="V238" s="1"/>
      <c r="AC238" s="31"/>
      <c r="AD238" s="31"/>
      <c r="AE238" s="31"/>
      <c r="AF238" s="21"/>
      <c r="AG238" s="1"/>
      <c r="AH238" s="1"/>
      <c r="AR238" s="1"/>
      <c r="AS238" s="1"/>
      <c r="AT238" s="81"/>
    </row>
    <row r="239" spans="1:33" ht="12.75">
      <c r="A239" t="s">
        <v>108</v>
      </c>
      <c r="B239" s="32">
        <v>190</v>
      </c>
      <c r="C239" s="32">
        <v>184</v>
      </c>
      <c r="D239" s="32">
        <v>163</v>
      </c>
      <c r="E239" s="32">
        <v>172</v>
      </c>
      <c r="F239" s="32">
        <v>201</v>
      </c>
      <c r="G239" s="32">
        <v>910</v>
      </c>
      <c r="H239" s="33">
        <v>182</v>
      </c>
      <c r="I239" s="1"/>
      <c r="J239" s="1"/>
      <c r="K239">
        <v>191</v>
      </c>
      <c r="L239">
        <v>204</v>
      </c>
      <c r="M239">
        <v>213</v>
      </c>
      <c r="N239">
        <v>150</v>
      </c>
      <c r="O239">
        <v>181</v>
      </c>
      <c r="P239">
        <v>939</v>
      </c>
      <c r="Q239" s="34">
        <v>187.8</v>
      </c>
      <c r="R239">
        <v>1849</v>
      </c>
      <c r="S239" s="35">
        <f>AVERAGE(B239:F239,K239:O239)</f>
        <v>184.9</v>
      </c>
      <c r="T239" s="1"/>
      <c r="U239" s="60"/>
      <c r="V239" s="1"/>
      <c r="AG239" s="1"/>
    </row>
    <row r="240" spans="1:21" ht="12.75">
      <c r="A240" t="s">
        <v>130</v>
      </c>
      <c r="B240" s="32">
        <v>223</v>
      </c>
      <c r="C240" s="32">
        <v>165</v>
      </c>
      <c r="D240" s="32">
        <v>216</v>
      </c>
      <c r="E240" s="32">
        <v>188</v>
      </c>
      <c r="F240" s="32">
        <v>214</v>
      </c>
      <c r="G240" s="32">
        <v>1006</v>
      </c>
      <c r="H240" s="33">
        <v>201.2</v>
      </c>
      <c r="K240">
        <v>223</v>
      </c>
      <c r="L240">
        <v>213</v>
      </c>
      <c r="M240">
        <v>246</v>
      </c>
      <c r="N240">
        <v>170</v>
      </c>
      <c r="O240">
        <v>211</v>
      </c>
      <c r="P240">
        <v>1063</v>
      </c>
      <c r="Q240" s="34">
        <v>212.6</v>
      </c>
      <c r="R240">
        <v>2069</v>
      </c>
      <c r="S240" s="35">
        <f>AVERAGE(B240:F240,K240:O240)</f>
        <v>206.9</v>
      </c>
      <c r="U240" s="60"/>
    </row>
    <row r="241" ht="12.75">
      <c r="U241" s="60"/>
    </row>
    <row r="242" spans="1:46" s="17" customFormat="1" ht="12.75">
      <c r="A242" s="17" t="s">
        <v>143</v>
      </c>
      <c r="B242" s="17">
        <f aca="true" t="shared" si="108" ref="B242:G242">SUM(B243:B244)</f>
        <v>376</v>
      </c>
      <c r="C242" s="17">
        <f t="shared" si="108"/>
        <v>368</v>
      </c>
      <c r="D242" s="17">
        <f t="shared" si="108"/>
        <v>390</v>
      </c>
      <c r="E242" s="17">
        <f t="shared" si="108"/>
        <v>373</v>
      </c>
      <c r="F242" s="17">
        <f t="shared" si="108"/>
        <v>426</v>
      </c>
      <c r="G242" s="17">
        <f t="shared" si="108"/>
        <v>1933</v>
      </c>
      <c r="H242" s="31">
        <f>AVERAGE(B242:F242)</f>
        <v>386.6</v>
      </c>
      <c r="I242" s="1">
        <v>56</v>
      </c>
      <c r="J242" s="1"/>
      <c r="K242" s="17">
        <f aca="true" t="shared" si="109" ref="K242:P242">SUM(K243:K244)</f>
        <v>381</v>
      </c>
      <c r="L242" s="17">
        <f t="shared" si="109"/>
        <v>446</v>
      </c>
      <c r="M242" s="17">
        <f t="shared" si="109"/>
        <v>396</v>
      </c>
      <c r="N242" s="17">
        <f t="shared" si="109"/>
        <v>361</v>
      </c>
      <c r="O242" s="17">
        <f t="shared" si="109"/>
        <v>370</v>
      </c>
      <c r="P242" s="17">
        <f t="shared" si="109"/>
        <v>1954</v>
      </c>
      <c r="Q242" s="31">
        <f>AVERAGE(K242:O242)</f>
        <v>390.8</v>
      </c>
      <c r="R242" s="17">
        <f>SUM(R243:R244)</f>
        <v>3887</v>
      </c>
      <c r="S242" s="31">
        <f>AVERAGE(B242:F242,K242:O242)</f>
        <v>388.7</v>
      </c>
      <c r="T242" s="1">
        <v>55</v>
      </c>
      <c r="U242" s="60">
        <f>R242-$R$62</f>
        <v>-381</v>
      </c>
      <c r="V242" s="1"/>
      <c r="AC242" s="31"/>
      <c r="AD242" s="31"/>
      <c r="AE242" s="31"/>
      <c r="AF242" s="21"/>
      <c r="AG242" s="1"/>
      <c r="AH242" s="1"/>
      <c r="AR242" s="1"/>
      <c r="AS242" s="1"/>
      <c r="AT242" s="81"/>
    </row>
    <row r="243" spans="1:21" ht="12.75">
      <c r="A243" t="s">
        <v>11</v>
      </c>
      <c r="B243">
        <v>193</v>
      </c>
      <c r="C243">
        <v>183</v>
      </c>
      <c r="D243">
        <v>176</v>
      </c>
      <c r="E243">
        <v>208</v>
      </c>
      <c r="F243">
        <v>236</v>
      </c>
      <c r="G243">
        <v>996</v>
      </c>
      <c r="H243" s="34">
        <v>199.2</v>
      </c>
      <c r="K243">
        <v>188</v>
      </c>
      <c r="L243">
        <v>240</v>
      </c>
      <c r="M243">
        <v>224</v>
      </c>
      <c r="N243">
        <v>173</v>
      </c>
      <c r="O243">
        <v>187</v>
      </c>
      <c r="P243">
        <v>1012</v>
      </c>
      <c r="Q243" s="34">
        <v>202.4</v>
      </c>
      <c r="R243">
        <v>2008</v>
      </c>
      <c r="S243" s="35">
        <f>AVERAGE(B243:F243,K243:O243)</f>
        <v>200.8</v>
      </c>
      <c r="U243" s="60"/>
    </row>
    <row r="244" spans="1:21" ht="12.75">
      <c r="A244" t="s">
        <v>38</v>
      </c>
      <c r="B244">
        <v>183</v>
      </c>
      <c r="C244">
        <v>185</v>
      </c>
      <c r="D244">
        <v>214</v>
      </c>
      <c r="E244">
        <v>165</v>
      </c>
      <c r="F244">
        <v>190</v>
      </c>
      <c r="G244">
        <v>937</v>
      </c>
      <c r="H244" s="34">
        <v>187.4</v>
      </c>
      <c r="K244">
        <v>193</v>
      </c>
      <c r="L244">
        <v>206</v>
      </c>
      <c r="M244">
        <v>172</v>
      </c>
      <c r="N244">
        <v>188</v>
      </c>
      <c r="O244">
        <v>183</v>
      </c>
      <c r="P244">
        <v>942</v>
      </c>
      <c r="Q244" s="34">
        <v>188.4</v>
      </c>
      <c r="R244">
        <v>1879</v>
      </c>
      <c r="S244" s="35">
        <f>AVERAGE(B244:F244,K244:O244)</f>
        <v>187.9</v>
      </c>
      <c r="U244" s="60"/>
    </row>
    <row r="245" ht="12.75">
      <c r="U245" s="60"/>
    </row>
    <row r="246" spans="1:46" s="17" customFormat="1" ht="12.75">
      <c r="A246" s="17" t="s">
        <v>190</v>
      </c>
      <c r="B246" s="17">
        <f aca="true" t="shared" si="110" ref="B246:G246">SUM(B247:B248)</f>
        <v>358</v>
      </c>
      <c r="C246" s="17">
        <f t="shared" si="110"/>
        <v>370</v>
      </c>
      <c r="D246" s="17">
        <f t="shared" si="110"/>
        <v>373</v>
      </c>
      <c r="E246" s="17">
        <f t="shared" si="110"/>
        <v>350</v>
      </c>
      <c r="F246" s="17">
        <f t="shared" si="110"/>
        <v>420</v>
      </c>
      <c r="G246" s="17">
        <f t="shared" si="110"/>
        <v>1871</v>
      </c>
      <c r="H246" s="31">
        <f>AVERAGE(B246:F246)</f>
        <v>374.2</v>
      </c>
      <c r="I246" s="1">
        <v>67</v>
      </c>
      <c r="J246" s="1"/>
      <c r="K246" s="17">
        <f aca="true" t="shared" si="111" ref="K246:P246">SUM(K247:K248)</f>
        <v>417</v>
      </c>
      <c r="L246" s="17">
        <f t="shared" si="111"/>
        <v>421</v>
      </c>
      <c r="M246" s="17">
        <f t="shared" si="111"/>
        <v>376</v>
      </c>
      <c r="N246" s="17">
        <f t="shared" si="111"/>
        <v>436</v>
      </c>
      <c r="O246" s="17">
        <f t="shared" si="111"/>
        <v>341</v>
      </c>
      <c r="P246" s="17">
        <f t="shared" si="111"/>
        <v>1991</v>
      </c>
      <c r="Q246" s="31">
        <f>AVERAGE(K246:O246)</f>
        <v>398.2</v>
      </c>
      <c r="R246" s="17">
        <f>SUM(R247:R248)</f>
        <v>3862</v>
      </c>
      <c r="S246" s="31">
        <f>AVERAGE(B246:F246,K246:O246)</f>
        <v>386.2</v>
      </c>
      <c r="T246" s="1">
        <v>56</v>
      </c>
      <c r="U246" s="60">
        <f>R246-$R$62</f>
        <v>-406</v>
      </c>
      <c r="V246" s="1"/>
      <c r="AC246" s="31"/>
      <c r="AD246" s="31"/>
      <c r="AE246" s="31"/>
      <c r="AF246" s="21"/>
      <c r="AG246" s="1"/>
      <c r="AH246" s="1"/>
      <c r="AR246" s="1"/>
      <c r="AS246" s="1"/>
      <c r="AT246" s="81"/>
    </row>
    <row r="247" spans="1:33" ht="12.75">
      <c r="A247" t="s">
        <v>105</v>
      </c>
      <c r="B247" s="32">
        <v>192</v>
      </c>
      <c r="C247" s="32">
        <v>167</v>
      </c>
      <c r="D247" s="32">
        <v>190</v>
      </c>
      <c r="E247" s="32">
        <v>164</v>
      </c>
      <c r="F247" s="32">
        <v>184</v>
      </c>
      <c r="G247" s="32">
        <v>897</v>
      </c>
      <c r="H247" s="33">
        <v>179.4</v>
      </c>
      <c r="I247" s="1"/>
      <c r="J247" s="1"/>
      <c r="K247">
        <v>192</v>
      </c>
      <c r="L247">
        <v>198</v>
      </c>
      <c r="M247">
        <v>183</v>
      </c>
      <c r="N247">
        <v>157</v>
      </c>
      <c r="O247">
        <v>145</v>
      </c>
      <c r="P247">
        <v>875</v>
      </c>
      <c r="Q247" s="34">
        <v>175</v>
      </c>
      <c r="R247">
        <v>1772</v>
      </c>
      <c r="S247" s="35">
        <f>AVERAGE(B247:F247,K247:O247)</f>
        <v>177.2</v>
      </c>
      <c r="T247" s="1"/>
      <c r="U247" s="60"/>
      <c r="V247" s="1"/>
      <c r="AG247" s="1"/>
    </row>
    <row r="248" spans="1:21" ht="12.75">
      <c r="A248" t="s">
        <v>77</v>
      </c>
      <c r="B248" s="32">
        <v>166</v>
      </c>
      <c r="C248" s="32">
        <v>203</v>
      </c>
      <c r="D248" s="32">
        <v>183</v>
      </c>
      <c r="E248" s="32">
        <v>186</v>
      </c>
      <c r="F248" s="32">
        <v>236</v>
      </c>
      <c r="G248" s="32">
        <v>974</v>
      </c>
      <c r="H248" s="33">
        <v>194.8</v>
      </c>
      <c r="K248">
        <v>225</v>
      </c>
      <c r="L248">
        <v>223</v>
      </c>
      <c r="M248">
        <v>193</v>
      </c>
      <c r="N248">
        <v>279</v>
      </c>
      <c r="O248">
        <v>196</v>
      </c>
      <c r="P248">
        <v>1116</v>
      </c>
      <c r="Q248" s="34">
        <v>223.2</v>
      </c>
      <c r="R248">
        <v>2090</v>
      </c>
      <c r="S248" s="35">
        <f>AVERAGE(B248:F248,K248:O248)</f>
        <v>209</v>
      </c>
      <c r="U248" s="60"/>
    </row>
    <row r="249" ht="12.75">
      <c r="U249" s="60"/>
    </row>
    <row r="250" spans="1:46" s="17" customFormat="1" ht="12.75">
      <c r="A250" s="17" t="s">
        <v>144</v>
      </c>
      <c r="B250" s="17">
        <f aca="true" t="shared" si="112" ref="B250:G250">SUM(B251:B252)</f>
        <v>318</v>
      </c>
      <c r="C250" s="17">
        <f t="shared" si="112"/>
        <v>415</v>
      </c>
      <c r="D250" s="17">
        <f t="shared" si="112"/>
        <v>389</v>
      </c>
      <c r="E250" s="17">
        <f t="shared" si="112"/>
        <v>363</v>
      </c>
      <c r="F250" s="17">
        <f t="shared" si="112"/>
        <v>463</v>
      </c>
      <c r="G250" s="17">
        <f t="shared" si="112"/>
        <v>1948</v>
      </c>
      <c r="H250" s="31">
        <f>AVERAGE(B250:F250)</f>
        <v>389.6</v>
      </c>
      <c r="I250" s="1">
        <v>54</v>
      </c>
      <c r="J250" s="1"/>
      <c r="K250" s="17">
        <f aca="true" t="shared" si="113" ref="K250:P250">SUM(K251:K252)</f>
        <v>365</v>
      </c>
      <c r="L250" s="17">
        <f t="shared" si="113"/>
        <v>355</v>
      </c>
      <c r="M250" s="17">
        <f t="shared" si="113"/>
        <v>363</v>
      </c>
      <c r="N250" s="17">
        <f t="shared" si="113"/>
        <v>398</v>
      </c>
      <c r="O250" s="17">
        <f t="shared" si="113"/>
        <v>405</v>
      </c>
      <c r="P250" s="17">
        <f t="shared" si="113"/>
        <v>1886</v>
      </c>
      <c r="Q250" s="31">
        <f>AVERAGE(K250:O250)</f>
        <v>377.2</v>
      </c>
      <c r="R250" s="17">
        <f>SUM(R251:R252)</f>
        <v>3834</v>
      </c>
      <c r="S250" s="31">
        <f>AVERAGE(B250:F250,K250:O250)</f>
        <v>383.4</v>
      </c>
      <c r="T250" s="1">
        <v>57</v>
      </c>
      <c r="U250" s="60">
        <f>R250-$R$62</f>
        <v>-434</v>
      </c>
      <c r="V250" s="1"/>
      <c r="AC250" s="31"/>
      <c r="AD250" s="31"/>
      <c r="AE250" s="31"/>
      <c r="AF250" s="21"/>
      <c r="AG250" s="1"/>
      <c r="AH250" s="1"/>
      <c r="AR250" s="1"/>
      <c r="AS250" s="1"/>
      <c r="AT250" s="81"/>
    </row>
    <row r="251" spans="1:21" ht="12.75">
      <c r="A251" t="s">
        <v>10</v>
      </c>
      <c r="B251">
        <v>150</v>
      </c>
      <c r="C251">
        <v>192</v>
      </c>
      <c r="D251">
        <v>230</v>
      </c>
      <c r="E251">
        <v>215</v>
      </c>
      <c r="F251">
        <v>199</v>
      </c>
      <c r="G251">
        <v>986</v>
      </c>
      <c r="H251" s="34">
        <v>197.2</v>
      </c>
      <c r="K251">
        <v>179</v>
      </c>
      <c r="L251">
        <v>168</v>
      </c>
      <c r="M251">
        <v>166</v>
      </c>
      <c r="N251">
        <v>196</v>
      </c>
      <c r="O251">
        <v>216</v>
      </c>
      <c r="P251">
        <v>925</v>
      </c>
      <c r="Q251" s="34">
        <v>185</v>
      </c>
      <c r="R251">
        <v>1911</v>
      </c>
      <c r="S251" s="35">
        <f>AVERAGE(B251:F251,K251:O251)</f>
        <v>191.1</v>
      </c>
      <c r="U251" s="60"/>
    </row>
    <row r="252" spans="1:21" ht="12.75">
      <c r="A252" t="s">
        <v>45</v>
      </c>
      <c r="B252">
        <v>168</v>
      </c>
      <c r="C252">
        <v>223</v>
      </c>
      <c r="D252">
        <v>159</v>
      </c>
      <c r="E252">
        <v>148</v>
      </c>
      <c r="F252">
        <v>264</v>
      </c>
      <c r="G252">
        <v>962</v>
      </c>
      <c r="H252" s="34">
        <v>192.4</v>
      </c>
      <c r="K252">
        <v>186</v>
      </c>
      <c r="L252">
        <v>187</v>
      </c>
      <c r="M252">
        <v>197</v>
      </c>
      <c r="N252">
        <v>202</v>
      </c>
      <c r="O252">
        <v>189</v>
      </c>
      <c r="P252">
        <v>961</v>
      </c>
      <c r="Q252" s="34">
        <v>192.2</v>
      </c>
      <c r="R252">
        <v>1923</v>
      </c>
      <c r="S252" s="35">
        <f>AVERAGE(B252:F252,K252:O252)</f>
        <v>192.3</v>
      </c>
      <c r="U252" s="60"/>
    </row>
    <row r="253" ht="12.75">
      <c r="U253" s="60"/>
    </row>
    <row r="254" spans="1:46" s="17" customFormat="1" ht="12.75">
      <c r="A254" s="17" t="s">
        <v>200</v>
      </c>
      <c r="B254" s="17">
        <f aca="true" t="shared" si="114" ref="B254:G254">SUM(B255:B256)</f>
        <v>376</v>
      </c>
      <c r="C254" s="17">
        <f t="shared" si="114"/>
        <v>340</v>
      </c>
      <c r="D254" s="17">
        <f t="shared" si="114"/>
        <v>386</v>
      </c>
      <c r="E254" s="17">
        <f t="shared" si="114"/>
        <v>410</v>
      </c>
      <c r="F254" s="17">
        <f t="shared" si="114"/>
        <v>428</v>
      </c>
      <c r="G254" s="17">
        <f t="shared" si="114"/>
        <v>1940</v>
      </c>
      <c r="H254" s="31">
        <f>AVERAGE(B254:F254)</f>
        <v>388</v>
      </c>
      <c r="I254" s="1">
        <v>55</v>
      </c>
      <c r="J254" s="1"/>
      <c r="K254" s="17">
        <f aca="true" t="shared" si="115" ref="K254:P254">SUM(K255:K256)</f>
        <v>427</v>
      </c>
      <c r="L254" s="17">
        <f t="shared" si="115"/>
        <v>417</v>
      </c>
      <c r="M254" s="17">
        <f t="shared" si="115"/>
        <v>343</v>
      </c>
      <c r="N254" s="17">
        <f t="shared" si="115"/>
        <v>332</v>
      </c>
      <c r="O254" s="17">
        <f t="shared" si="115"/>
        <v>373</v>
      </c>
      <c r="P254" s="17">
        <f t="shared" si="115"/>
        <v>1892</v>
      </c>
      <c r="Q254" s="31">
        <f>AVERAGE(K254:O254)</f>
        <v>378.4</v>
      </c>
      <c r="R254" s="17">
        <f>SUM(R255:R256)</f>
        <v>3832</v>
      </c>
      <c r="S254" s="31">
        <f>AVERAGE(B254:F254,K254:O254)</f>
        <v>383.2</v>
      </c>
      <c r="T254" s="1">
        <v>58</v>
      </c>
      <c r="U254" s="60">
        <f>R254-$R$62</f>
        <v>-436</v>
      </c>
      <c r="V254" s="1"/>
      <c r="AC254" s="31"/>
      <c r="AD254" s="31"/>
      <c r="AE254" s="31"/>
      <c r="AF254" s="21"/>
      <c r="AG254" s="1"/>
      <c r="AH254" s="1"/>
      <c r="AR254" s="1"/>
      <c r="AS254" s="1"/>
      <c r="AT254" s="81"/>
    </row>
    <row r="255" spans="1:33" ht="12.75">
      <c r="A255" t="s">
        <v>126</v>
      </c>
      <c r="B255">
        <v>152</v>
      </c>
      <c r="C255">
        <v>138</v>
      </c>
      <c r="D255">
        <v>172</v>
      </c>
      <c r="E255">
        <v>170</v>
      </c>
      <c r="F255">
        <v>226</v>
      </c>
      <c r="G255">
        <v>858</v>
      </c>
      <c r="H255" s="34">
        <v>171.6</v>
      </c>
      <c r="I255" s="1"/>
      <c r="J255" s="1"/>
      <c r="K255">
        <v>197</v>
      </c>
      <c r="L255">
        <v>162</v>
      </c>
      <c r="M255">
        <v>191</v>
      </c>
      <c r="N255">
        <v>204</v>
      </c>
      <c r="O255">
        <v>202</v>
      </c>
      <c r="P255">
        <v>956</v>
      </c>
      <c r="Q255" s="34">
        <v>191.2</v>
      </c>
      <c r="R255">
        <v>1814</v>
      </c>
      <c r="S255" s="35">
        <f>AVERAGE(B255:F255,K255:O255)</f>
        <v>181.4</v>
      </c>
      <c r="T255" s="1"/>
      <c r="U255" s="60"/>
      <c r="V255" s="1"/>
      <c r="AG255" s="1"/>
    </row>
    <row r="256" spans="1:21" ht="12.75">
      <c r="A256" t="s">
        <v>91</v>
      </c>
      <c r="B256">
        <v>224</v>
      </c>
      <c r="C256">
        <v>202</v>
      </c>
      <c r="D256">
        <v>214</v>
      </c>
      <c r="E256">
        <v>240</v>
      </c>
      <c r="F256">
        <v>202</v>
      </c>
      <c r="G256">
        <v>1082</v>
      </c>
      <c r="H256" s="34">
        <v>216.4</v>
      </c>
      <c r="K256">
        <v>230</v>
      </c>
      <c r="L256">
        <v>255</v>
      </c>
      <c r="M256">
        <v>152</v>
      </c>
      <c r="N256">
        <v>128</v>
      </c>
      <c r="O256">
        <v>171</v>
      </c>
      <c r="P256">
        <v>936</v>
      </c>
      <c r="Q256" s="34">
        <v>187.2</v>
      </c>
      <c r="R256">
        <v>2018</v>
      </c>
      <c r="S256" s="35">
        <f>AVERAGE(B256:F256,K256:O256)</f>
        <v>201.8</v>
      </c>
      <c r="U256" s="60"/>
    </row>
    <row r="257" ht="12.75">
      <c r="U257" s="60"/>
    </row>
    <row r="258" spans="1:46" s="17" customFormat="1" ht="12.75">
      <c r="A258" s="17" t="s">
        <v>151</v>
      </c>
      <c r="B258" s="17">
        <f aca="true" t="shared" si="116" ref="B258:G258">SUM(B259:B260)</f>
        <v>300</v>
      </c>
      <c r="C258" s="17">
        <f t="shared" si="116"/>
        <v>407</v>
      </c>
      <c r="D258" s="17">
        <f t="shared" si="116"/>
        <v>333</v>
      </c>
      <c r="E258" s="17">
        <f t="shared" si="116"/>
        <v>443</v>
      </c>
      <c r="F258" s="17">
        <f t="shared" si="116"/>
        <v>435</v>
      </c>
      <c r="G258" s="17">
        <f t="shared" si="116"/>
        <v>1918</v>
      </c>
      <c r="H258" s="31">
        <f>AVERAGE(B258:F258)</f>
        <v>383.6</v>
      </c>
      <c r="I258" s="1">
        <v>60</v>
      </c>
      <c r="J258" s="1"/>
      <c r="K258" s="17">
        <f aca="true" t="shared" si="117" ref="K258:P258">SUM(K259:K260)</f>
        <v>436</v>
      </c>
      <c r="L258" s="17">
        <f t="shared" si="117"/>
        <v>411</v>
      </c>
      <c r="M258" s="17">
        <f t="shared" si="117"/>
        <v>349</v>
      </c>
      <c r="N258" s="17">
        <f t="shared" si="117"/>
        <v>347</v>
      </c>
      <c r="O258" s="17">
        <f t="shared" si="117"/>
        <v>367</v>
      </c>
      <c r="P258" s="17">
        <f t="shared" si="117"/>
        <v>1910</v>
      </c>
      <c r="Q258" s="31">
        <f>AVERAGE(K258:O258)</f>
        <v>382</v>
      </c>
      <c r="R258" s="17">
        <f>SUM(R259:R260)</f>
        <v>3828</v>
      </c>
      <c r="S258" s="31">
        <f>AVERAGE(B258:F258,K258:O258)</f>
        <v>382.8</v>
      </c>
      <c r="T258" s="1">
        <v>59</v>
      </c>
      <c r="U258" s="60">
        <f>R258-$R$62</f>
        <v>-440</v>
      </c>
      <c r="V258" s="1"/>
      <c r="AC258" s="31"/>
      <c r="AD258" s="31"/>
      <c r="AE258" s="31"/>
      <c r="AF258" s="21"/>
      <c r="AG258" s="1"/>
      <c r="AH258" s="1"/>
      <c r="AR258" s="1"/>
      <c r="AS258" s="1"/>
      <c r="AT258" s="81"/>
    </row>
    <row r="259" spans="1:21" ht="12.75">
      <c r="A259" t="s">
        <v>27</v>
      </c>
      <c r="B259">
        <v>120</v>
      </c>
      <c r="C259">
        <v>181</v>
      </c>
      <c r="D259">
        <v>168</v>
      </c>
      <c r="E259">
        <v>164</v>
      </c>
      <c r="F259">
        <v>166</v>
      </c>
      <c r="G259">
        <v>799</v>
      </c>
      <c r="H259" s="34">
        <v>159.8</v>
      </c>
      <c r="K259">
        <v>178</v>
      </c>
      <c r="L259">
        <v>166</v>
      </c>
      <c r="M259">
        <v>136</v>
      </c>
      <c r="N259">
        <v>145</v>
      </c>
      <c r="O259">
        <v>162</v>
      </c>
      <c r="P259">
        <v>787</v>
      </c>
      <c r="Q259" s="34">
        <v>157.4</v>
      </c>
      <c r="R259">
        <v>1586</v>
      </c>
      <c r="S259" s="35">
        <f>AVERAGE(B259:F259,K259:O259)</f>
        <v>158.6</v>
      </c>
      <c r="U259" s="60"/>
    </row>
    <row r="260" spans="1:21" ht="12.75">
      <c r="A260" t="s">
        <v>34</v>
      </c>
      <c r="B260">
        <v>180</v>
      </c>
      <c r="C260">
        <v>226</v>
      </c>
      <c r="D260">
        <v>165</v>
      </c>
      <c r="E260">
        <v>279</v>
      </c>
      <c r="F260">
        <v>269</v>
      </c>
      <c r="G260">
        <v>1119</v>
      </c>
      <c r="H260" s="34">
        <v>223.8</v>
      </c>
      <c r="K260">
        <v>258</v>
      </c>
      <c r="L260">
        <v>245</v>
      </c>
      <c r="M260">
        <v>213</v>
      </c>
      <c r="N260">
        <v>202</v>
      </c>
      <c r="O260">
        <v>205</v>
      </c>
      <c r="P260">
        <v>1123</v>
      </c>
      <c r="Q260" s="34">
        <v>224.6</v>
      </c>
      <c r="R260">
        <v>2242</v>
      </c>
      <c r="S260" s="35">
        <f>AVERAGE(B260:F260,K260:O260)</f>
        <v>224.2</v>
      </c>
      <c r="U260" s="60"/>
    </row>
    <row r="261" ht="12.75">
      <c r="U261" s="60"/>
    </row>
    <row r="262" spans="1:46" s="17" customFormat="1" ht="12.75">
      <c r="A262" s="17" t="s">
        <v>150</v>
      </c>
      <c r="B262" s="17">
        <f aca="true" t="shared" si="118" ref="B262:G262">SUM(B263:B264)</f>
        <v>397</v>
      </c>
      <c r="C262" s="17">
        <f t="shared" si="118"/>
        <v>369</v>
      </c>
      <c r="D262" s="17">
        <f t="shared" si="118"/>
        <v>366</v>
      </c>
      <c r="E262" s="17">
        <f t="shared" si="118"/>
        <v>429</v>
      </c>
      <c r="F262" s="17">
        <f t="shared" si="118"/>
        <v>390</v>
      </c>
      <c r="G262" s="17">
        <f t="shared" si="118"/>
        <v>1951</v>
      </c>
      <c r="H262" s="31">
        <f>AVERAGE(B262:F262)</f>
        <v>390.2</v>
      </c>
      <c r="I262" s="1">
        <v>51</v>
      </c>
      <c r="J262" s="1"/>
      <c r="K262" s="17">
        <f aca="true" t="shared" si="119" ref="K262:P262">SUM(K263:K264)</f>
        <v>450</v>
      </c>
      <c r="L262" s="17">
        <f t="shared" si="119"/>
        <v>362</v>
      </c>
      <c r="M262" s="17">
        <f t="shared" si="119"/>
        <v>381</v>
      </c>
      <c r="N262" s="17">
        <f t="shared" si="119"/>
        <v>330</v>
      </c>
      <c r="O262" s="17">
        <f t="shared" si="119"/>
        <v>343</v>
      </c>
      <c r="P262" s="17">
        <f t="shared" si="119"/>
        <v>1866</v>
      </c>
      <c r="Q262" s="31">
        <f>AVERAGE(K262:O262)</f>
        <v>373.2</v>
      </c>
      <c r="R262" s="17">
        <f>SUM(R263:R264)</f>
        <v>3817</v>
      </c>
      <c r="S262" s="31">
        <f>AVERAGE(B262:F262,K262:O262)</f>
        <v>381.7</v>
      </c>
      <c r="T262" s="1">
        <v>60</v>
      </c>
      <c r="U262" s="60">
        <f>R262-$R$62</f>
        <v>-451</v>
      </c>
      <c r="V262" s="1"/>
      <c r="AC262" s="31"/>
      <c r="AD262" s="31"/>
      <c r="AE262" s="31"/>
      <c r="AF262" s="21"/>
      <c r="AG262" s="1"/>
      <c r="AH262" s="1"/>
      <c r="AR262" s="1"/>
      <c r="AS262" s="1"/>
      <c r="AT262" s="81"/>
    </row>
    <row r="263" spans="1:33" ht="12.75">
      <c r="A263" t="s">
        <v>23</v>
      </c>
      <c r="B263">
        <v>154</v>
      </c>
      <c r="C263">
        <v>173</v>
      </c>
      <c r="D263">
        <v>198</v>
      </c>
      <c r="E263">
        <v>197</v>
      </c>
      <c r="F263">
        <v>179</v>
      </c>
      <c r="G263">
        <v>901</v>
      </c>
      <c r="H263" s="34">
        <v>180.2</v>
      </c>
      <c r="I263" s="1"/>
      <c r="J263" s="1"/>
      <c r="K263">
        <v>205</v>
      </c>
      <c r="L263">
        <v>172</v>
      </c>
      <c r="M263">
        <v>181</v>
      </c>
      <c r="N263">
        <v>195</v>
      </c>
      <c r="O263">
        <v>182</v>
      </c>
      <c r="P263">
        <v>935</v>
      </c>
      <c r="Q263" s="34">
        <v>187</v>
      </c>
      <c r="R263">
        <v>1836</v>
      </c>
      <c r="S263" s="35">
        <f>AVERAGE(B263:F263,K263:O263)</f>
        <v>183.6</v>
      </c>
      <c r="T263" s="1"/>
      <c r="U263" s="60"/>
      <c r="V263" s="1"/>
      <c r="AG263" s="1"/>
    </row>
    <row r="264" spans="1:21" ht="12.75">
      <c r="A264" t="s">
        <v>82</v>
      </c>
      <c r="B264">
        <v>243</v>
      </c>
      <c r="C264">
        <v>196</v>
      </c>
      <c r="D264">
        <v>168</v>
      </c>
      <c r="E264">
        <v>232</v>
      </c>
      <c r="F264">
        <v>211</v>
      </c>
      <c r="G264">
        <v>1050</v>
      </c>
      <c r="H264" s="34">
        <v>210</v>
      </c>
      <c r="K264">
        <v>245</v>
      </c>
      <c r="L264">
        <v>190</v>
      </c>
      <c r="M264">
        <v>200</v>
      </c>
      <c r="N264">
        <v>135</v>
      </c>
      <c r="O264">
        <v>161</v>
      </c>
      <c r="P264">
        <v>931</v>
      </c>
      <c r="Q264" s="34">
        <v>186.2</v>
      </c>
      <c r="R264">
        <v>1981</v>
      </c>
      <c r="S264" s="35">
        <f>AVERAGE(B264:F264,K264:O264)</f>
        <v>198.1</v>
      </c>
      <c r="U264" s="60"/>
    </row>
    <row r="265" ht="12.75">
      <c r="U265" s="60"/>
    </row>
    <row r="266" spans="1:46" s="17" customFormat="1" ht="12.75">
      <c r="A266" s="17" t="s">
        <v>158</v>
      </c>
      <c r="B266" s="17">
        <f aca="true" t="shared" si="120" ref="B266:G266">SUM(B267:B268)</f>
        <v>314</v>
      </c>
      <c r="C266" s="17">
        <f t="shared" si="120"/>
        <v>319</v>
      </c>
      <c r="D266" s="17">
        <f t="shared" si="120"/>
        <v>347</v>
      </c>
      <c r="E266" s="17">
        <f t="shared" si="120"/>
        <v>329</v>
      </c>
      <c r="F266" s="17">
        <f t="shared" si="120"/>
        <v>451</v>
      </c>
      <c r="G266" s="17">
        <f t="shared" si="120"/>
        <v>1760</v>
      </c>
      <c r="H266" s="31">
        <f>AVERAGE(B266:F266)</f>
        <v>352</v>
      </c>
      <c r="I266" s="1">
        <v>69</v>
      </c>
      <c r="J266" s="1"/>
      <c r="K266" s="17">
        <f aca="true" t="shared" si="121" ref="K266:P266">SUM(K267:K268)</f>
        <v>419</v>
      </c>
      <c r="L266" s="17">
        <f t="shared" si="121"/>
        <v>372</v>
      </c>
      <c r="M266" s="17">
        <f t="shared" si="121"/>
        <v>388</v>
      </c>
      <c r="N266" s="17">
        <f t="shared" si="121"/>
        <v>427</v>
      </c>
      <c r="O266" s="17">
        <f t="shared" si="121"/>
        <v>447</v>
      </c>
      <c r="P266" s="17">
        <f t="shared" si="121"/>
        <v>2053</v>
      </c>
      <c r="Q266" s="31">
        <f>AVERAGE(K266:O266)</f>
        <v>410.6</v>
      </c>
      <c r="R266" s="17">
        <f>SUM(R267:R268)</f>
        <v>3813</v>
      </c>
      <c r="S266" s="31">
        <f>AVERAGE(B266:F266,K266:O266)</f>
        <v>381.3</v>
      </c>
      <c r="T266" s="1">
        <v>61</v>
      </c>
      <c r="U266" s="60">
        <f>R266-$R$62</f>
        <v>-455</v>
      </c>
      <c r="V266" s="1"/>
      <c r="AC266" s="31"/>
      <c r="AD266" s="31"/>
      <c r="AE266" s="31"/>
      <c r="AF266" s="21"/>
      <c r="AG266" s="1"/>
      <c r="AH266" s="1"/>
      <c r="AR266" s="1"/>
      <c r="AS266" s="1"/>
      <c r="AT266" s="81"/>
    </row>
    <row r="267" spans="1:21" ht="12.75">
      <c r="A267" t="s">
        <v>40</v>
      </c>
      <c r="B267">
        <v>156</v>
      </c>
      <c r="C267">
        <v>158</v>
      </c>
      <c r="D267">
        <v>177</v>
      </c>
      <c r="E267">
        <v>152</v>
      </c>
      <c r="F267">
        <v>193</v>
      </c>
      <c r="G267">
        <v>836</v>
      </c>
      <c r="H267" s="34">
        <v>167.2</v>
      </c>
      <c r="K267">
        <v>194</v>
      </c>
      <c r="L267">
        <v>191</v>
      </c>
      <c r="M267">
        <v>169</v>
      </c>
      <c r="N267">
        <v>200</v>
      </c>
      <c r="O267">
        <v>200</v>
      </c>
      <c r="P267">
        <v>954</v>
      </c>
      <c r="Q267" s="34">
        <v>190.8</v>
      </c>
      <c r="R267">
        <v>1790</v>
      </c>
      <c r="S267" s="35">
        <f>AVERAGE(B267:F267,K267:O267)</f>
        <v>179</v>
      </c>
      <c r="U267" s="60"/>
    </row>
    <row r="268" spans="1:21" ht="12.75">
      <c r="A268" t="s">
        <v>95</v>
      </c>
      <c r="B268">
        <v>158</v>
      </c>
      <c r="C268">
        <v>161</v>
      </c>
      <c r="D268">
        <v>170</v>
      </c>
      <c r="E268">
        <v>177</v>
      </c>
      <c r="F268">
        <v>258</v>
      </c>
      <c r="G268">
        <v>924</v>
      </c>
      <c r="H268" s="34">
        <v>184.8</v>
      </c>
      <c r="K268">
        <v>225</v>
      </c>
      <c r="L268">
        <v>181</v>
      </c>
      <c r="M268">
        <v>219</v>
      </c>
      <c r="N268">
        <v>227</v>
      </c>
      <c r="O268">
        <v>247</v>
      </c>
      <c r="P268">
        <v>1099</v>
      </c>
      <c r="Q268" s="34">
        <v>219.8</v>
      </c>
      <c r="R268">
        <v>2023</v>
      </c>
      <c r="S268" s="35">
        <f>AVERAGE(B268:F268,K268:O268)</f>
        <v>202.3</v>
      </c>
      <c r="U268" s="60"/>
    </row>
    <row r="269" ht="12.75">
      <c r="U269" s="60"/>
    </row>
    <row r="270" spans="1:46" s="17" customFormat="1" ht="12.75">
      <c r="A270" s="17" t="s">
        <v>187</v>
      </c>
      <c r="B270" s="17">
        <f aca="true" t="shared" si="122" ref="B270:G270">SUM(B271:B272)</f>
        <v>367</v>
      </c>
      <c r="C270" s="17">
        <f t="shared" si="122"/>
        <v>473</v>
      </c>
      <c r="D270" s="17">
        <f t="shared" si="122"/>
        <v>358</v>
      </c>
      <c r="E270" s="17">
        <f t="shared" si="122"/>
        <v>375</v>
      </c>
      <c r="F270" s="17">
        <f t="shared" si="122"/>
        <v>337</v>
      </c>
      <c r="G270" s="17">
        <f t="shared" si="122"/>
        <v>1910</v>
      </c>
      <c r="H270" s="31">
        <f>AVERAGE(B270:F270)</f>
        <v>382</v>
      </c>
      <c r="I270" s="1">
        <v>62</v>
      </c>
      <c r="J270" s="1"/>
      <c r="K270" s="17">
        <f aca="true" t="shared" si="123" ref="K270:P270">SUM(K271:K272)</f>
        <v>411</v>
      </c>
      <c r="L270" s="17">
        <f t="shared" si="123"/>
        <v>372</v>
      </c>
      <c r="M270" s="17">
        <f t="shared" si="123"/>
        <v>385</v>
      </c>
      <c r="N270" s="17">
        <f t="shared" si="123"/>
        <v>341</v>
      </c>
      <c r="O270" s="17">
        <f t="shared" si="123"/>
        <v>392</v>
      </c>
      <c r="P270" s="17">
        <f t="shared" si="123"/>
        <v>1901</v>
      </c>
      <c r="Q270" s="31">
        <f>AVERAGE(K270:O270)</f>
        <v>380.2</v>
      </c>
      <c r="R270" s="17">
        <f>SUM(R271:R272)</f>
        <v>3811</v>
      </c>
      <c r="S270" s="31">
        <f>AVERAGE(B270:F270,K270:O270)</f>
        <v>381.1</v>
      </c>
      <c r="T270" s="1">
        <v>62</v>
      </c>
      <c r="U270" s="60">
        <f>R270-$R$62</f>
        <v>-457</v>
      </c>
      <c r="V270" s="1"/>
      <c r="AC270" s="31"/>
      <c r="AD270" s="31"/>
      <c r="AE270" s="31"/>
      <c r="AF270" s="21"/>
      <c r="AG270" s="1"/>
      <c r="AH270" s="1"/>
      <c r="AR270" s="1"/>
      <c r="AS270" s="1"/>
      <c r="AT270" s="81"/>
    </row>
    <row r="271" spans="1:33" ht="12.75">
      <c r="A271" t="s">
        <v>98</v>
      </c>
      <c r="B271">
        <v>162</v>
      </c>
      <c r="C271">
        <v>225</v>
      </c>
      <c r="D271">
        <v>149</v>
      </c>
      <c r="E271">
        <v>172</v>
      </c>
      <c r="F271">
        <v>163</v>
      </c>
      <c r="G271">
        <v>871</v>
      </c>
      <c r="H271" s="34">
        <v>174.2</v>
      </c>
      <c r="I271" s="1"/>
      <c r="J271" s="1"/>
      <c r="K271">
        <v>196</v>
      </c>
      <c r="L271">
        <v>170</v>
      </c>
      <c r="M271">
        <v>187</v>
      </c>
      <c r="N271">
        <v>191</v>
      </c>
      <c r="O271">
        <v>201</v>
      </c>
      <c r="P271">
        <v>945</v>
      </c>
      <c r="Q271" s="34">
        <v>189</v>
      </c>
      <c r="R271">
        <v>1816</v>
      </c>
      <c r="S271" s="35">
        <f>AVERAGE(B271:F271,K271:O271)</f>
        <v>181.6</v>
      </c>
      <c r="T271" s="1"/>
      <c r="U271" s="60"/>
      <c r="V271" s="1"/>
      <c r="AG271" s="1"/>
    </row>
    <row r="272" spans="1:21" ht="12.75">
      <c r="A272" t="s">
        <v>129</v>
      </c>
      <c r="B272">
        <v>205</v>
      </c>
      <c r="C272">
        <v>248</v>
      </c>
      <c r="D272">
        <v>209</v>
      </c>
      <c r="E272">
        <v>203</v>
      </c>
      <c r="F272">
        <v>174</v>
      </c>
      <c r="G272">
        <v>1039</v>
      </c>
      <c r="H272" s="34">
        <v>207.8</v>
      </c>
      <c r="K272">
        <v>215</v>
      </c>
      <c r="L272">
        <v>202</v>
      </c>
      <c r="M272">
        <v>198</v>
      </c>
      <c r="N272">
        <v>150</v>
      </c>
      <c r="O272">
        <v>191</v>
      </c>
      <c r="P272">
        <v>956</v>
      </c>
      <c r="Q272" s="34">
        <v>191.2</v>
      </c>
      <c r="R272">
        <v>1995</v>
      </c>
      <c r="S272" s="35">
        <f>AVERAGE(B272:F272,K272:O272)</f>
        <v>199.5</v>
      </c>
      <c r="U272" s="60"/>
    </row>
    <row r="273" ht="12.75">
      <c r="U273" s="60"/>
    </row>
    <row r="274" spans="1:46" s="17" customFormat="1" ht="12.75">
      <c r="A274" s="17" t="s">
        <v>145</v>
      </c>
      <c r="B274" s="17">
        <f aca="true" t="shared" si="124" ref="B274:G274">SUM(B275:B276)</f>
        <v>319</v>
      </c>
      <c r="C274" s="17">
        <f t="shared" si="124"/>
        <v>340</v>
      </c>
      <c r="D274" s="17">
        <f t="shared" si="124"/>
        <v>433</v>
      </c>
      <c r="E274" s="17">
        <f t="shared" si="124"/>
        <v>419</v>
      </c>
      <c r="F274" s="17">
        <f t="shared" si="124"/>
        <v>439</v>
      </c>
      <c r="G274" s="17">
        <f t="shared" si="124"/>
        <v>1950</v>
      </c>
      <c r="H274" s="31">
        <f>AVERAGE(B274:F274)</f>
        <v>390</v>
      </c>
      <c r="I274" s="1">
        <v>53</v>
      </c>
      <c r="J274" s="1"/>
      <c r="K274" s="17">
        <f aca="true" t="shared" si="125" ref="K274:P274">SUM(K275:K276)</f>
        <v>435</v>
      </c>
      <c r="L274" s="17">
        <f t="shared" si="125"/>
        <v>404</v>
      </c>
      <c r="M274" s="17">
        <f t="shared" si="125"/>
        <v>318</v>
      </c>
      <c r="N274" s="17">
        <f t="shared" si="125"/>
        <v>365</v>
      </c>
      <c r="O274" s="17">
        <f t="shared" si="125"/>
        <v>339</v>
      </c>
      <c r="P274" s="17">
        <f t="shared" si="125"/>
        <v>1861</v>
      </c>
      <c r="Q274" s="31">
        <f>AVERAGE(K274:O274)</f>
        <v>372.2</v>
      </c>
      <c r="R274" s="17">
        <f>SUM(R275:R276)</f>
        <v>3811</v>
      </c>
      <c r="S274" s="31">
        <f>AVERAGE(B274:F274,K274:O274)</f>
        <v>381.1</v>
      </c>
      <c r="T274" s="1">
        <v>63</v>
      </c>
      <c r="U274" s="60">
        <f>R274-$R$62</f>
        <v>-457</v>
      </c>
      <c r="V274" s="1"/>
      <c r="AC274" s="31"/>
      <c r="AD274" s="31"/>
      <c r="AE274" s="31"/>
      <c r="AF274" s="21"/>
      <c r="AG274" s="1"/>
      <c r="AH274" s="1"/>
      <c r="AR274" s="1"/>
      <c r="AS274" s="1"/>
      <c r="AT274" s="81"/>
    </row>
    <row r="275" spans="1:21" ht="12.75">
      <c r="A275" t="s">
        <v>12</v>
      </c>
      <c r="B275">
        <v>129</v>
      </c>
      <c r="C275">
        <v>185</v>
      </c>
      <c r="D275">
        <v>203</v>
      </c>
      <c r="E275">
        <v>192</v>
      </c>
      <c r="F275">
        <v>234</v>
      </c>
      <c r="G275">
        <v>943</v>
      </c>
      <c r="H275" s="34">
        <v>188.6</v>
      </c>
      <c r="K275">
        <v>243</v>
      </c>
      <c r="L275">
        <v>201</v>
      </c>
      <c r="M275">
        <v>167</v>
      </c>
      <c r="N275">
        <v>175</v>
      </c>
      <c r="O275">
        <v>186</v>
      </c>
      <c r="P275">
        <v>972</v>
      </c>
      <c r="Q275" s="34">
        <v>194.4</v>
      </c>
      <c r="R275">
        <v>1915</v>
      </c>
      <c r="S275" s="35">
        <f>AVERAGE(B275:F275,K275:O275)</f>
        <v>191.5</v>
      </c>
      <c r="U275" s="60"/>
    </row>
    <row r="276" spans="1:21" ht="12.75">
      <c r="A276" t="s">
        <v>139</v>
      </c>
      <c r="B276">
        <v>190</v>
      </c>
      <c r="C276">
        <v>155</v>
      </c>
      <c r="D276">
        <v>230</v>
      </c>
      <c r="E276">
        <v>227</v>
      </c>
      <c r="F276">
        <v>205</v>
      </c>
      <c r="G276">
        <v>1007</v>
      </c>
      <c r="H276" s="34">
        <v>201.4</v>
      </c>
      <c r="K276">
        <v>192</v>
      </c>
      <c r="L276">
        <v>203</v>
      </c>
      <c r="M276">
        <v>151</v>
      </c>
      <c r="N276">
        <v>190</v>
      </c>
      <c r="O276">
        <v>153</v>
      </c>
      <c r="P276">
        <v>889</v>
      </c>
      <c r="Q276" s="34">
        <v>177.8</v>
      </c>
      <c r="R276">
        <v>1896</v>
      </c>
      <c r="S276" s="35">
        <f>AVERAGE(B276:F276,K276:O276)</f>
        <v>189.6</v>
      </c>
      <c r="U276" s="60"/>
    </row>
    <row r="277" ht="12.75">
      <c r="U277" s="60"/>
    </row>
    <row r="278" spans="1:46" s="17" customFormat="1" ht="12.75">
      <c r="A278" s="17" t="s">
        <v>177</v>
      </c>
      <c r="B278" s="17">
        <f aca="true" t="shared" si="126" ref="B278:G278">SUM(B279:B280)</f>
        <v>373</v>
      </c>
      <c r="C278" s="17">
        <f t="shared" si="126"/>
        <v>346</v>
      </c>
      <c r="D278" s="17">
        <f t="shared" si="126"/>
        <v>408</v>
      </c>
      <c r="E278" s="17">
        <f t="shared" si="126"/>
        <v>339</v>
      </c>
      <c r="F278" s="17">
        <f t="shared" si="126"/>
        <v>410</v>
      </c>
      <c r="G278" s="17">
        <f t="shared" si="126"/>
        <v>1876</v>
      </c>
      <c r="H278" s="31">
        <f>AVERAGE(B278:F278)</f>
        <v>375.2</v>
      </c>
      <c r="I278" s="1">
        <v>64</v>
      </c>
      <c r="J278" s="1"/>
      <c r="K278" s="17">
        <f aca="true" t="shared" si="127" ref="K278:P278">SUM(K279:K280)</f>
        <v>365</v>
      </c>
      <c r="L278" s="17">
        <f t="shared" si="127"/>
        <v>371</v>
      </c>
      <c r="M278" s="17">
        <f t="shared" si="127"/>
        <v>366</v>
      </c>
      <c r="N278" s="17">
        <f t="shared" si="127"/>
        <v>394</v>
      </c>
      <c r="O278" s="17">
        <f t="shared" si="127"/>
        <v>428</v>
      </c>
      <c r="P278" s="17">
        <f t="shared" si="127"/>
        <v>1924</v>
      </c>
      <c r="Q278" s="31">
        <f>AVERAGE(K278:O278)</f>
        <v>384.8</v>
      </c>
      <c r="R278" s="17">
        <f>SUM(R279:R280)</f>
        <v>3800</v>
      </c>
      <c r="S278" s="31">
        <f>AVERAGE(B278:F278,K278:O278)</f>
        <v>380</v>
      </c>
      <c r="T278" s="1">
        <v>64</v>
      </c>
      <c r="U278" s="60">
        <f>R278-$R$62</f>
        <v>-468</v>
      </c>
      <c r="V278" s="1"/>
      <c r="AC278" s="31"/>
      <c r="AD278" s="31"/>
      <c r="AE278" s="31"/>
      <c r="AF278" s="21"/>
      <c r="AG278" s="1"/>
      <c r="AH278" s="1"/>
      <c r="AR278" s="1"/>
      <c r="AS278" s="1"/>
      <c r="AT278" s="81"/>
    </row>
    <row r="279" spans="1:33" ht="12.75">
      <c r="A279" t="s">
        <v>79</v>
      </c>
      <c r="B279">
        <v>168</v>
      </c>
      <c r="C279">
        <v>145</v>
      </c>
      <c r="D279">
        <v>183</v>
      </c>
      <c r="E279">
        <v>167</v>
      </c>
      <c r="F279">
        <v>179</v>
      </c>
      <c r="G279">
        <v>842</v>
      </c>
      <c r="H279" s="34">
        <v>168.4</v>
      </c>
      <c r="I279" s="1"/>
      <c r="J279" s="1"/>
      <c r="K279">
        <v>196</v>
      </c>
      <c r="L279">
        <v>149</v>
      </c>
      <c r="M279">
        <v>160</v>
      </c>
      <c r="N279">
        <v>175</v>
      </c>
      <c r="O279">
        <v>163</v>
      </c>
      <c r="P279">
        <v>843</v>
      </c>
      <c r="Q279" s="34">
        <v>168.6</v>
      </c>
      <c r="R279">
        <v>1685</v>
      </c>
      <c r="S279" s="35">
        <f>AVERAGE(B279:F279,K279:O279)</f>
        <v>168.5</v>
      </c>
      <c r="T279" s="1"/>
      <c r="U279" s="60"/>
      <c r="V279" s="1"/>
      <c r="AG279" s="1"/>
    </row>
    <row r="280" spans="1:21" ht="12.75">
      <c r="A280" t="s">
        <v>128</v>
      </c>
      <c r="B280">
        <v>205</v>
      </c>
      <c r="C280">
        <v>201</v>
      </c>
      <c r="D280">
        <v>225</v>
      </c>
      <c r="E280">
        <v>172</v>
      </c>
      <c r="F280">
        <v>231</v>
      </c>
      <c r="G280">
        <v>1034</v>
      </c>
      <c r="H280" s="34">
        <v>206.8</v>
      </c>
      <c r="K280">
        <v>169</v>
      </c>
      <c r="L280">
        <v>222</v>
      </c>
      <c r="M280">
        <v>206</v>
      </c>
      <c r="N280">
        <v>219</v>
      </c>
      <c r="O280">
        <v>265</v>
      </c>
      <c r="P280">
        <v>1081</v>
      </c>
      <c r="Q280" s="34">
        <v>216.2</v>
      </c>
      <c r="R280">
        <v>2115</v>
      </c>
      <c r="S280" s="35">
        <f>AVERAGE(B280:F280,K280:O280)</f>
        <v>211.5</v>
      </c>
      <c r="U280" s="60"/>
    </row>
    <row r="281" ht="12.75">
      <c r="U281" s="60"/>
    </row>
    <row r="282" spans="1:46" s="17" customFormat="1" ht="12.75">
      <c r="A282" s="17" t="s">
        <v>206</v>
      </c>
      <c r="B282" s="17">
        <f aca="true" t="shared" si="128" ref="B282:G282">SUM(B283:B284)</f>
        <v>449</v>
      </c>
      <c r="C282" s="17">
        <f t="shared" si="128"/>
        <v>386</v>
      </c>
      <c r="D282" s="17">
        <f t="shared" si="128"/>
        <v>393</v>
      </c>
      <c r="E282" s="17">
        <f t="shared" si="128"/>
        <v>407</v>
      </c>
      <c r="F282" s="17">
        <f t="shared" si="128"/>
        <v>384</v>
      </c>
      <c r="G282" s="17">
        <f t="shared" si="128"/>
        <v>2019</v>
      </c>
      <c r="H282" s="31">
        <f>AVERAGE(B282:F282)</f>
        <v>403.8</v>
      </c>
      <c r="I282" s="1">
        <v>42</v>
      </c>
      <c r="J282" s="1"/>
      <c r="K282" s="17">
        <f aca="true" t="shared" si="129" ref="K282:P282">SUM(K283:K284)</f>
        <v>303</v>
      </c>
      <c r="L282" s="17">
        <f t="shared" si="129"/>
        <v>407</v>
      </c>
      <c r="M282" s="17">
        <f t="shared" si="129"/>
        <v>360</v>
      </c>
      <c r="N282" s="17">
        <f t="shared" si="129"/>
        <v>361</v>
      </c>
      <c r="O282" s="17">
        <f t="shared" si="129"/>
        <v>299</v>
      </c>
      <c r="P282" s="17">
        <f t="shared" si="129"/>
        <v>1730</v>
      </c>
      <c r="Q282" s="31">
        <f>AVERAGE(K282:O282)</f>
        <v>346</v>
      </c>
      <c r="R282" s="17">
        <f>SUM(R283:R284)</f>
        <v>3749</v>
      </c>
      <c r="S282" s="31">
        <f>AVERAGE(B282:F282,K282:O282)</f>
        <v>374.9</v>
      </c>
      <c r="T282" s="1">
        <v>65</v>
      </c>
      <c r="U282" s="60">
        <f>R282-$R$62</f>
        <v>-519</v>
      </c>
      <c r="V282" s="1"/>
      <c r="AC282" s="31"/>
      <c r="AD282" s="31"/>
      <c r="AE282" s="31"/>
      <c r="AF282" s="21"/>
      <c r="AG282" s="1"/>
      <c r="AH282" s="1"/>
      <c r="AR282" s="1"/>
      <c r="AS282" s="1"/>
      <c r="AT282" s="81"/>
    </row>
    <row r="283" spans="1:21" ht="12.75">
      <c r="A283" t="s">
        <v>15</v>
      </c>
      <c r="B283">
        <v>202</v>
      </c>
      <c r="C283">
        <v>192</v>
      </c>
      <c r="D283">
        <v>210</v>
      </c>
      <c r="E283">
        <v>214</v>
      </c>
      <c r="F283">
        <v>191</v>
      </c>
      <c r="G283">
        <v>1009</v>
      </c>
      <c r="H283" s="34">
        <v>201.8</v>
      </c>
      <c r="K283">
        <v>144</v>
      </c>
      <c r="L283">
        <v>203</v>
      </c>
      <c r="M283">
        <v>164</v>
      </c>
      <c r="N283">
        <v>173</v>
      </c>
      <c r="O283">
        <v>154</v>
      </c>
      <c r="P283">
        <v>838</v>
      </c>
      <c r="Q283" s="34">
        <v>167.6</v>
      </c>
      <c r="R283">
        <v>1847</v>
      </c>
      <c r="S283" s="35">
        <f>AVERAGE(B283:F283,K283:O283)</f>
        <v>184.7</v>
      </c>
      <c r="U283" s="60"/>
    </row>
    <row r="284" spans="1:21" ht="12.75">
      <c r="A284" t="s">
        <v>30</v>
      </c>
      <c r="B284">
        <v>247</v>
      </c>
      <c r="C284">
        <v>194</v>
      </c>
      <c r="D284">
        <v>183</v>
      </c>
      <c r="E284">
        <v>193</v>
      </c>
      <c r="F284">
        <v>193</v>
      </c>
      <c r="G284">
        <v>1010</v>
      </c>
      <c r="H284" s="34">
        <v>202</v>
      </c>
      <c r="K284">
        <v>159</v>
      </c>
      <c r="L284">
        <v>204</v>
      </c>
      <c r="M284">
        <v>196</v>
      </c>
      <c r="N284">
        <v>188</v>
      </c>
      <c r="O284">
        <v>145</v>
      </c>
      <c r="P284">
        <v>892</v>
      </c>
      <c r="Q284" s="34">
        <v>178.4</v>
      </c>
      <c r="R284">
        <v>1902</v>
      </c>
      <c r="S284" s="35">
        <f>AVERAGE(B284:F284,K284:O284)</f>
        <v>190.2</v>
      </c>
      <c r="U284" s="60"/>
    </row>
    <row r="285" ht="12.75">
      <c r="U285" s="60"/>
    </row>
    <row r="286" spans="1:46" s="17" customFormat="1" ht="12.75">
      <c r="A286" s="17" t="s">
        <v>207</v>
      </c>
      <c r="B286" s="17">
        <f aca="true" t="shared" si="130" ref="B286:G286">SUM(B287:B288)</f>
        <v>435</v>
      </c>
      <c r="C286" s="17">
        <f t="shared" si="130"/>
        <v>389</v>
      </c>
      <c r="D286" s="17">
        <f t="shared" si="130"/>
        <v>326</v>
      </c>
      <c r="E286" s="17">
        <f t="shared" si="130"/>
        <v>470</v>
      </c>
      <c r="F286" s="17">
        <f t="shared" si="130"/>
        <v>395</v>
      </c>
      <c r="G286" s="17">
        <f t="shared" si="130"/>
        <v>2015</v>
      </c>
      <c r="H286" s="31">
        <f>AVERAGE(B286:F286)</f>
        <v>403</v>
      </c>
      <c r="I286" s="1">
        <v>43</v>
      </c>
      <c r="J286" s="1"/>
      <c r="K286" s="17">
        <f aca="true" t="shared" si="131" ref="K286:P286">SUM(K287:K288)</f>
        <v>301</v>
      </c>
      <c r="L286" s="17">
        <f t="shared" si="131"/>
        <v>380</v>
      </c>
      <c r="M286" s="17">
        <f t="shared" si="131"/>
        <v>372</v>
      </c>
      <c r="N286" s="17">
        <f t="shared" si="131"/>
        <v>335</v>
      </c>
      <c r="O286" s="17">
        <f t="shared" si="131"/>
        <v>325</v>
      </c>
      <c r="P286" s="17">
        <f t="shared" si="131"/>
        <v>1713</v>
      </c>
      <c r="Q286" s="31">
        <f>AVERAGE(K286:O286)</f>
        <v>342.6</v>
      </c>
      <c r="R286" s="17">
        <f>SUM(R287:R288)</f>
        <v>3728</v>
      </c>
      <c r="S286" s="31">
        <f>AVERAGE(B286:F286,K286:O286)</f>
        <v>372.8</v>
      </c>
      <c r="T286" s="1">
        <v>66</v>
      </c>
      <c r="U286" s="60">
        <f>R286-$R$62</f>
        <v>-540</v>
      </c>
      <c r="V286" s="1"/>
      <c r="AC286" s="31"/>
      <c r="AD286" s="31"/>
      <c r="AE286" s="31"/>
      <c r="AF286" s="21"/>
      <c r="AG286" s="1"/>
      <c r="AH286" s="1"/>
      <c r="AR286" s="1"/>
      <c r="AS286" s="1"/>
      <c r="AT286" s="81"/>
    </row>
    <row r="287" spans="1:33" ht="12.75">
      <c r="A287" t="s">
        <v>57</v>
      </c>
      <c r="B287">
        <v>199</v>
      </c>
      <c r="C287">
        <v>179</v>
      </c>
      <c r="D287">
        <v>147</v>
      </c>
      <c r="E287">
        <v>225</v>
      </c>
      <c r="F287">
        <v>182</v>
      </c>
      <c r="G287">
        <v>932</v>
      </c>
      <c r="H287" s="34">
        <v>186.4</v>
      </c>
      <c r="I287" s="1"/>
      <c r="J287" s="1"/>
      <c r="K287">
        <v>147</v>
      </c>
      <c r="L287">
        <v>153</v>
      </c>
      <c r="M287">
        <v>173</v>
      </c>
      <c r="N287">
        <v>168</v>
      </c>
      <c r="O287">
        <v>167</v>
      </c>
      <c r="P287">
        <v>808</v>
      </c>
      <c r="Q287" s="34">
        <v>161.6</v>
      </c>
      <c r="R287">
        <v>1740</v>
      </c>
      <c r="S287" s="35">
        <f>AVERAGE(B287:F287,K287:O287)</f>
        <v>174</v>
      </c>
      <c r="T287" s="1"/>
      <c r="U287" s="60"/>
      <c r="V287" s="1"/>
      <c r="AG287" s="1"/>
    </row>
    <row r="288" spans="1:21" ht="12.75">
      <c r="A288" t="s">
        <v>123</v>
      </c>
      <c r="B288">
        <v>236</v>
      </c>
      <c r="C288">
        <v>210</v>
      </c>
      <c r="D288">
        <v>179</v>
      </c>
      <c r="E288">
        <v>245</v>
      </c>
      <c r="F288">
        <v>213</v>
      </c>
      <c r="G288">
        <v>1083</v>
      </c>
      <c r="H288" s="34">
        <v>216.6</v>
      </c>
      <c r="K288">
        <v>154</v>
      </c>
      <c r="L288">
        <v>227</v>
      </c>
      <c r="M288">
        <v>199</v>
      </c>
      <c r="N288">
        <v>167</v>
      </c>
      <c r="O288">
        <v>158</v>
      </c>
      <c r="P288">
        <v>905</v>
      </c>
      <c r="Q288" s="34">
        <v>181</v>
      </c>
      <c r="R288">
        <v>1988</v>
      </c>
      <c r="S288" s="35">
        <f>AVERAGE(B288:F288,K288:O288)</f>
        <v>198.8</v>
      </c>
      <c r="U288" s="60"/>
    </row>
    <row r="289" ht="12.75">
      <c r="U289" s="60"/>
    </row>
    <row r="290" spans="1:46" s="17" customFormat="1" ht="12.75">
      <c r="A290" s="17" t="s">
        <v>179</v>
      </c>
      <c r="B290" s="17">
        <f aca="true" t="shared" si="132" ref="B290:G290">SUM(B291:B292)</f>
        <v>324</v>
      </c>
      <c r="C290" s="17">
        <f t="shared" si="132"/>
        <v>442</v>
      </c>
      <c r="D290" s="17">
        <f t="shared" si="132"/>
        <v>386</v>
      </c>
      <c r="E290" s="17">
        <f t="shared" si="132"/>
        <v>393</v>
      </c>
      <c r="F290" s="17">
        <f t="shared" si="132"/>
        <v>329</v>
      </c>
      <c r="G290" s="17">
        <f t="shared" si="132"/>
        <v>1874</v>
      </c>
      <c r="H290" s="31">
        <f>AVERAGE(B290:F290)</f>
        <v>374.8</v>
      </c>
      <c r="I290" s="1">
        <v>65</v>
      </c>
      <c r="J290" s="1"/>
      <c r="K290" s="17">
        <f aca="true" t="shared" si="133" ref="K290:P290">SUM(K291:K292)</f>
        <v>368</v>
      </c>
      <c r="L290" s="17">
        <f t="shared" si="133"/>
        <v>370</v>
      </c>
      <c r="M290" s="17">
        <f t="shared" si="133"/>
        <v>353</v>
      </c>
      <c r="N290" s="17">
        <f t="shared" si="133"/>
        <v>337</v>
      </c>
      <c r="O290" s="17">
        <f t="shared" si="133"/>
        <v>360</v>
      </c>
      <c r="P290" s="17">
        <f t="shared" si="133"/>
        <v>1788</v>
      </c>
      <c r="Q290" s="31">
        <f>AVERAGE(K290:O290)</f>
        <v>357.6</v>
      </c>
      <c r="R290" s="17">
        <f>SUM(R291:R292)</f>
        <v>3662</v>
      </c>
      <c r="S290" s="31">
        <f>AVERAGE(B290:F290,K290:O290)</f>
        <v>366.2</v>
      </c>
      <c r="T290" s="1">
        <v>67</v>
      </c>
      <c r="U290" s="60">
        <f>R290-$R$62</f>
        <v>-606</v>
      </c>
      <c r="V290" s="1"/>
      <c r="AC290" s="31"/>
      <c r="AD290" s="31"/>
      <c r="AE290" s="31"/>
      <c r="AF290" s="21"/>
      <c r="AG290" s="1"/>
      <c r="AH290" s="1"/>
      <c r="AR290" s="1"/>
      <c r="AS290" s="1"/>
      <c r="AT290" s="81"/>
    </row>
    <row r="291" spans="1:21" ht="12.75">
      <c r="A291" t="s">
        <v>84</v>
      </c>
      <c r="B291">
        <v>180</v>
      </c>
      <c r="C291">
        <v>174</v>
      </c>
      <c r="D291">
        <v>171</v>
      </c>
      <c r="E291">
        <v>156</v>
      </c>
      <c r="F291">
        <v>151</v>
      </c>
      <c r="G291">
        <v>832</v>
      </c>
      <c r="H291" s="34">
        <v>166.4</v>
      </c>
      <c r="K291">
        <v>184</v>
      </c>
      <c r="L291">
        <v>154</v>
      </c>
      <c r="M291">
        <v>161</v>
      </c>
      <c r="N291">
        <v>136</v>
      </c>
      <c r="O291">
        <v>191</v>
      </c>
      <c r="P291">
        <v>826</v>
      </c>
      <c r="Q291" s="34">
        <v>165.2</v>
      </c>
      <c r="R291">
        <v>1658</v>
      </c>
      <c r="S291" s="35">
        <f>AVERAGE(B291:F291,K291:O291)</f>
        <v>165.8</v>
      </c>
      <c r="U291" s="60"/>
    </row>
    <row r="292" spans="1:21" ht="12.75">
      <c r="A292" t="s">
        <v>33</v>
      </c>
      <c r="B292">
        <v>144</v>
      </c>
      <c r="C292">
        <v>268</v>
      </c>
      <c r="D292">
        <v>215</v>
      </c>
      <c r="E292">
        <v>237</v>
      </c>
      <c r="F292">
        <v>178</v>
      </c>
      <c r="G292">
        <v>1042</v>
      </c>
      <c r="H292" s="34">
        <v>208.4</v>
      </c>
      <c r="K292">
        <v>184</v>
      </c>
      <c r="L292">
        <v>216</v>
      </c>
      <c r="M292">
        <v>192</v>
      </c>
      <c r="N292">
        <v>201</v>
      </c>
      <c r="O292">
        <v>169</v>
      </c>
      <c r="P292">
        <v>962</v>
      </c>
      <c r="Q292" s="34">
        <v>192.4</v>
      </c>
      <c r="R292">
        <v>2004</v>
      </c>
      <c r="S292" s="35">
        <f>AVERAGE(B292:F292,K292:O292)</f>
        <v>200.4</v>
      </c>
      <c r="U292" s="60"/>
    </row>
    <row r="293" ht="12.75">
      <c r="U293" s="60"/>
    </row>
    <row r="294" spans="1:46" s="17" customFormat="1" ht="12.75">
      <c r="A294" s="17" t="s">
        <v>155</v>
      </c>
      <c r="B294" s="17">
        <f aca="true" t="shared" si="134" ref="B294:G294">SUM(B295:B296)</f>
        <v>368</v>
      </c>
      <c r="C294" s="17">
        <f t="shared" si="134"/>
        <v>450</v>
      </c>
      <c r="D294" s="17">
        <f t="shared" si="134"/>
        <v>376</v>
      </c>
      <c r="E294" s="17">
        <f t="shared" si="134"/>
        <v>462</v>
      </c>
      <c r="F294" s="17">
        <f t="shared" si="134"/>
        <v>394</v>
      </c>
      <c r="G294" s="17">
        <f t="shared" si="134"/>
        <v>2050</v>
      </c>
      <c r="H294" s="31">
        <f>AVERAGE(B294:F294)</f>
        <v>410</v>
      </c>
      <c r="I294" s="1">
        <v>40</v>
      </c>
      <c r="J294" s="1"/>
      <c r="K294" s="17">
        <f aca="true" t="shared" si="135" ref="K294:P294">SUM(K295:K296)</f>
        <v>391</v>
      </c>
      <c r="L294" s="17">
        <f t="shared" si="135"/>
        <v>158</v>
      </c>
      <c r="M294" s="17">
        <f t="shared" si="135"/>
        <v>299</v>
      </c>
      <c r="N294" s="17">
        <f t="shared" si="135"/>
        <v>266</v>
      </c>
      <c r="O294" s="17">
        <f t="shared" si="135"/>
        <v>211</v>
      </c>
      <c r="P294" s="17">
        <f t="shared" si="135"/>
        <v>1325</v>
      </c>
      <c r="Q294" s="31">
        <f>AVERAGE(K294:O294)</f>
        <v>265</v>
      </c>
      <c r="R294" s="17">
        <f>SUM(R295:R296)</f>
        <v>3375</v>
      </c>
      <c r="S294" s="31">
        <f>AVERAGE(B294:F294,K294:O294)</f>
        <v>337.5</v>
      </c>
      <c r="T294" s="1">
        <v>68</v>
      </c>
      <c r="U294" s="60">
        <f>R294-$R$62</f>
        <v>-893</v>
      </c>
      <c r="V294" s="1"/>
      <c r="AC294" s="31"/>
      <c r="AD294" s="31"/>
      <c r="AE294" s="31"/>
      <c r="AF294" s="21"/>
      <c r="AG294" s="1"/>
      <c r="AH294" s="1"/>
      <c r="AR294" s="1"/>
      <c r="AS294" s="1"/>
      <c r="AT294" s="81"/>
    </row>
    <row r="295" spans="1:33" ht="12.75">
      <c r="A295" t="s">
        <v>36</v>
      </c>
      <c r="B295">
        <v>185</v>
      </c>
      <c r="C295">
        <v>257</v>
      </c>
      <c r="D295">
        <v>161</v>
      </c>
      <c r="E295">
        <v>194</v>
      </c>
      <c r="F295">
        <v>225</v>
      </c>
      <c r="G295">
        <v>1022</v>
      </c>
      <c r="H295" s="34">
        <v>204.4</v>
      </c>
      <c r="I295" s="1"/>
      <c r="J295" s="1"/>
      <c r="K295">
        <v>177</v>
      </c>
      <c r="P295">
        <v>177</v>
      </c>
      <c r="Q295" s="34">
        <v>177</v>
      </c>
      <c r="R295">
        <v>1199</v>
      </c>
      <c r="S295" s="35">
        <f>AVERAGE(B295:F295,K295:O295)</f>
        <v>199.83333333333334</v>
      </c>
      <c r="T295" s="1"/>
      <c r="V295" s="1"/>
      <c r="AG295" s="1"/>
    </row>
    <row r="296" spans="1:19" ht="12.75">
      <c r="A296" t="s">
        <v>65</v>
      </c>
      <c r="B296">
        <v>183</v>
      </c>
      <c r="C296">
        <v>193</v>
      </c>
      <c r="D296">
        <v>215</v>
      </c>
      <c r="E296">
        <v>268</v>
      </c>
      <c r="F296">
        <v>169</v>
      </c>
      <c r="G296">
        <v>1028</v>
      </c>
      <c r="H296" s="34">
        <v>205.6</v>
      </c>
      <c r="K296">
        <v>214</v>
      </c>
      <c r="L296">
        <v>158</v>
      </c>
      <c r="M296">
        <v>299</v>
      </c>
      <c r="N296">
        <v>266</v>
      </c>
      <c r="O296">
        <v>211</v>
      </c>
      <c r="P296">
        <v>1148</v>
      </c>
      <c r="Q296" s="34">
        <v>229.6</v>
      </c>
      <c r="R296">
        <v>2176</v>
      </c>
      <c r="S296" s="35">
        <f>AVERAGE(B296:F296,K296:O296)</f>
        <v>217.6</v>
      </c>
    </row>
  </sheetData>
  <sheetProtection/>
  <printOptions/>
  <pageMargins left="0.7" right="0.7" top="0.75" bottom="0.75" header="0.3" footer="0.3"/>
  <pageSetup horizontalDpi="300" verticalDpi="300" orientation="portrait" r:id="rId1"/>
  <headerFooter>
    <oddHeader>&amp;L&amp;"Arial,Bold"40 BOARDS &amp; A BALL&amp;C&amp;"Arial,Bold"2013 OPPOSITES ATTRACT&amp;R&amp;"Arial,Bold"JUNE 1-2, 2013</oddHeader>
  </headerFooter>
  <ignoredErrors>
    <ignoredError sqref="H2 K299:P541 H289 H269:H270 H273:H274 H277:H278 H285:H286 H281:H282 H257:H258 H253:H254 H261:H262 H265:H266 H245:H246 H221:H222 H233:H234 H249:H250 H241:H242 H237:H238 H229:H230 H225:H226 H217:H218 H213:H214 H209:H210 H205:H206 H201:H202 H189:H190 H185:H186 H197:H198 H193:H194 H181:H182 H165:H166 H161:H162 H173:H174 H177:H178 H169:H170 H149:H150 H153:H154 H157:H158 H145:H146 H137:H138 H141:H142 H133:H134 H129:H130 H66 H125:H126 H116 H121:H122 H51:H52 H11:H12 H6:H7 H61 K121:P121 H293:H541 K3:R4 K116:P116 K66:P66 K61:P61 K51:P51 K16:R16 K11:R11 K6:R6 K2:Q2 K8:R9 K7:Q7 K13:R14 K12:Q12 K53:P54 K52:P52 K123:P125 K122:P122 K127:P129 K126:P126 K131:P133 K130:P130 K135:P137 K134:P134 K139:P141 K138:P138 K143:P145 K142:P142 K147:P149 K146:P146 K151:P153 K150:P150 K155:P157 K154:P154 K159:P161 K158:P158 K163:P165 K162:P162 K167:P169 K166:P166 K171:P173 K170:P170 K175:P177 K174:P174 K179:P181 K178:P178 K183:P185 K182:P182 K187:P189 K186:P186 K191:P193 K190:P190 K195:P197 K194:P194 K199:P201 K198:P198 K203:P205 K202:P202 K207:P209 K206:P206 K211:P213 K210:P210 K215:P217 K214:P214 K219:P221 K218:P218 K223:P225 K222:P222 K227:P229 K226:P226 K231:P233 K230:P230 K235:P237 K234:P234 K239:P241 K238:P238 K243:P245 K242:P242 K247:P249 K246:P246 K251:P253 K250:P250 K255:P257 K254:P254 K259:P261 K258:P258 K263:P265 K262:P262 K267:P269 K266:P266 K271:P273 K270:P270 K275:P277 K274:P274 K279:P281 K278:P278 K283:P285 K282:P282 K287:P289 K286:P286 K291:P293 K290:P290 K295:P298 K294:P294 H16 Q294 Q295:R298 Q290 Q291:R293 Q286 Q287:R289 Q282 Q283:R285 Q278 Q279:R281 Q274 Q275:R277 Q270 Q271:R273 Q266 Q267:R269 Q262 Q263:R265 Q258 Q259:R261 Q254 Q255:R257 Q250 Q251:R253 Q246 Q247:R249 Q242 Q243:R245 Q238 Q239:R241 Q234 Q235:R237 Q230 Q231:R233 Q226 Q227:R229 Q222 Q223:R225 Q218 Q219:R221 Q214 Q215:R217 Q210 Q211:R213 Q206 Q207:R209 Q202 Q203:R205 Q198 Q199:R201 Q194 Q195:R197 Q190 Q191:R193 Q186 Q187:R189 Q182 Q183:R185 Q178 Q179:R181 Q174 Q175:R177 Q170 Q171:R173 Q166 Q167:R169 Q162 Q163:R165 Q158 Q159:R161 Q154 Q155:R157 Q150 Q151:R153 Q146 Q147:R149 Q142 Q143:R145 Q138 Q139:R141 Q134 Q135:R137 Q130 Q131:R133 Q126 Q127:R129 Q122 Q123:R125 Q52 Q53:R54 Q51:R51 Q61:R61 Q66:R66 Q116:R116 Q121:R121 Q488:S541 Q17:W17 Q542:AV617 T314:AV541 R122 T121:V121 Q117:R120 T116:W116 Q67:R67 T66:W66 Q62:R62 T61:W61 R52 T51:W51 Q55:R60 T53:W54 R126 T123:V125 R130 T127:V129 R134 T131:V133 R138 T135:V137 R142 T139:V141 R146 T143:V145 R150 T147:V149 R154 T151:V153 R158 T155:V157 R162 T159:V161 R166 T163:V165 R170 T167:V169 R174 T171:V173 R178 T175:V177 R182 T179:V181 R186 T183:V185 R190 T187:V189 R194 T191:V193 R198 T195:V197 R202 T199:V201 R206 T203:V205 R210 T207:V209 R214 T211:V213 R218 T215:V217 R222 T219:V221 R226 T223:V225 R230 T227:V229 R234 T231:V233 R238 T235:V237 R242 T239:V241 R246 T243:V245 R250 T247:V249 R254 T251:V253 R258 T255:V257 R262 T259:V261 R266 T263:V265 R270 T267:V269 R274 T271:V273 R278 T275:V277 R282 T279:V281 R286 T283:V285 R290 T287:V289 R294 T291:V293 T295:V296 T297:V298 X296 X297:X298 AU17:AV50 AU61:AV61 AU52:AV52 AU51:AV51 AU55:AV60 AU53:AV54 AU66:AV66 Q63:R65 AU63:AV65 AU62:AV62 Q72:R115 Q68:R71 AU68:AV71 AU67:AV67 T299:X313 AF299:AF313 AF296 AF297:AF298 AU73:AV76 AU72:AV72 AU78:AV81 AU77:AV77 AU83:AV86 AU82:AV82 AU88:AV91 AU87:AV87 AU93:AV96 AU92:AV92 AU98:AV101 AU97:AV97 AU103:AV106 AU102:AV102 AU108:AV111 AU107:AV107 AU116:AV116 AU113:AV115 AU112:AV112 AI299:AV313 AU118:AV120 AU122:AV122 AU121:AV121 AU126:AV126 AU123:AV125 AU130:AV130 AU127:AV129 AU134:AV134 AU131:AV133 AU138:AV138 AU135:AV137 AU142:AV142 AU139:AV141 AU146:AV146 AU143:AV145 AU150:AV150 AU147:AV149 AU154:AV154 AU151:AV153 AU158:AV158 AU155:AV157 AU162:AV162 AU159:AV161 AU166:AV166 AU163:AV165 AU170:AV170 AU167:AV169 AU174:AV174 AU171:AV173 AU178:AV178 AU175:AV177 AU182:AV182 AU179:AV181 AU186:AV186 AU183:AV185 AU190:AV190 AU187:AV189 AU194:AV194 AU191:AV193 AU198:AV198 AU195:AV197 AU202:AV202 AU199:AV201 AU206:AV206 AU203:AV205 AU210:AV210 AU207:AV209 AU214:AV214 AU211:AV213 AU218:AV218 AU215:AV217 AU222:AV222 AU219:AV221 AU226:AV226 AU223:AV225 AU230:AV230 AU227:AV229 AU234:AV234 AU231:AV233 AU238:AV238 AU235:AV237 AU242:AV242 AU239:AV241 AU246:AV246 AU243:AV245 AU250:AV250 AU247:AV249 AU254:AV254 AU251:AV253 AU258:AV258 AU255:AV257 AU262:AV262 AU259:AV261 AU266:AV266 AU263:AV265 AU270:AV270 AU267:AV269 AU274:AV274 AU271:AV273 AU278:AV278 AU275:AV277 AU282:AV282 AU279:AV281 AU286:AV286 AU283:AV285 AU290:AV290 AU287:AV289 AU294:AV294 AU291:AV293 AI296:AV296 AI297:AV298 AU117:AV117 AU295:AV295 Q299:R487 Q18:R50 T18:W50 T122:V122 T117:W120 T67:W67 T62:W62 T52:W52 T55:W60 T126:V126 T130:V130 T134:V134 T138:V138 T142:V142 T146:V146 T150:V150 T154:V154 T158:V158 T162:V162 T166:V166 T170:V170 T174:V174 T178:V178 T182:V182 T186:V186 T190:V190 T194:V194 T198:V198 T202:V202 T206:V206 T210:V210 T214:V214 T218:V218 T222:V222 T226:V226 T230:V230 T234:V234 T238:V238 T242:V242 T246:V246 T250:V250 T254:V254 T258:V258 T262:V262 T266:V266 T270:V270 T274:V274 T278:V278 T282:V282 T286:V286 T290:V290 T294:V294 T63:W65 T72:W115 T68:W71" formula="1"/>
    <ignoredError sqref="S4 S6 AG296:AH313 Y296:AE313 W121:W298 AH117:AT117 AI295:AT295 AI291:AT293 AI294:AT294 AI287:AT289 AI290:AT290 AI283:AT285 AI286:AT286 AI279:AT281 AI282:AT282 AI275:AT277 AI278:AT278 AI271:AT273 AI274:AT274 AI267:AT269 AI270:AT270 AI263:AT265 AI266:AT266 AI259:AT261 AI262:AT262 AI255:AT257 AI258:AT258 AI251:AT253 AI254:AT254 AI247:AT249 AI250:AT250 AI243:AT245 AI246:AT246 AI239:AT241 AI242:AT242 AI235:AT237 AI238:AT238 AI231:AT233 AI234:AT234 AI227:AT229 AI230:AT230 AI223:AT225 AI226:AT226 AI219:AT221 AI222:AT222 AI215:AT217 AI218:AT218 AI211:AT213 AI214:AT214 AI207:AT209 AI210:AT210 AI203:AT205 AI206:AT206 AI199:AT201 AI202:AT202 AI195:AT197 AI198:AT198 AI191:AT193 AI194:AT194 AI187:AT189 AI190:AT190 AI183:AT185 AI186:AT186 AI179:AT181 AI182:AT182 AI175:AT177 AI178:AT178 AI171:AT173 AI174:AT174 AI167:AT169 AI170:AT170 AI163:AT165 AI166:AT166 AI159:AT161 AI162:AT162 AI155:AT157 AI158:AT158 AI151:AT153 AI154:AT154 AI147:AT149 AI150:AT150 AI143:AT145 AI146:AT146 AI139:AT141 AI142:AT142 AI135:AT137 AI138:AT138 AI131:AT133 AI134:AT134 AI127:AT129 AI130:AT130 AI123:AT125 AI126:AT126 AI121:AT121 AI122:AT122 AI118:AT120 AF118:AF120 AH112:AT112 AI113:AT115 AF113:AF115 AI116:AT116 AH107:AT107 AI108:AT111 AF108:AF111 AF112 AH102:AT102 AI103:AT106 AF103:AF106 AF107 AH97:AT97 AI98:AT101 AF98:AF101 AF102 AH92:AT92 AI93:AT96 AF93:AF96 AF97 AH87:AT87 AI88:AT91 AF88:AF91 AF92 AH82:AT82 AI83:AT86 AF83:AF86 AF87 AH77:AT77 AI78:AT81 AF78:AF81 AF82 AH72:AT72 AI73:AT76 AF73:AF76 AF77 AF53:AF54 AF55:AF60 AF51 AF52 AF61 AF17:AF50 AF63:AF65 AF66 AF62 AF68:AF71 AF72 AF295 AF291:AF293 AF294 AF287:AF289 AF290 AF283:AF285 AF286 AF279:AF281 AF282 AF275:AF277 AF278 AF271:AF273 AF274 AF267:AF269 AF270 AF263:AF265 AF266 AF259:AF261 AF262 AF255:AF257 AF258 AF251:AF253 AF254 AF247:AF249 AF250 AF243:AF245 AF246 AF239:AF241 AF242 AF235:AF237 AF238 AF231:AF233 AF234 AF227:AF229 AF230 AF223:AF225 AF226 AF219:AF221 AF222 AF215:AF217 AF218 AF211:AF213 AF214 AF207:AF209 AF210 AF203:AF205 AF206 AF199:AF201 AF202 AF195:AF197 AF198 AF191:AF193 AF194 AF187:AF189 AF190 AF183:AF185 AF186 AF179:AF181 AF182 AF175:AF177 AF178 AF171:AF173 AF174 AF167:AF169 AF170 AF163:AF165 AF166 AF159:AF161 AF162 AF155:AF157 AF158 AF151:AF153 AF154 AF147:AF149 AF150 AF143:AF145 AF146 AF139:AF141 AF142 AF135:AF137 AF138 AF131:AF133 AF134 AF127:AF129 AF130 AF123:AF125 AF126 AF121 AF122 AF116 AF117 AF67 AH67:AT67 AI68:AT71 X68:X71 X72:X115 AH62:AT62 AI63:AT65 X63:X65 AI66:AT66 AI53:AT54 AI55:AT56 AI51:AT51 AI52:AS52 AI61:AT61 AI18:AT21 X295 X291:X293 X294 X287:X289 X290 X283:X285 X286 X279:X281 X282 X275:X277 X278 X271:X273 X274 X267:X269 X270 X263:X265 X266 X259:X261 X262 X255:X257 X258 X251:X253 X254 X247:X249 X250 X243:X245 X246 X239:X241 X242 X235:X237 X238 X231:X233 X234 X227:X229 X230 X223:X225 X226 X219:X221 X222 X215:X217 X218 X211:X213 X214 X207:X209 X210 X203:X205 X206 X199:X201 X202 X195:X197 X198 X191:X193 X194 X187:X189 X190 X183:X185 X186 X179:X181 X182 X175:X177 X178 X171:X173 X174 X167:X169 X170 X163:X165 X166 X159:X161 X162 X155:X157 X158 X151:X153 X154 X147:X149 X150 X143:X145 X146 X139:X141 X142 X135:X137 X138 X131:X133 X134 X127:X129 X130 X123:X125 X126 X121 X122 X53:X54 X55:X60 X51 X52 X61 X62 X66 X67 X116 X117:X120 X17:X50 AG17:AH61 AG63:AH66 AG62 AG68:AH71 AG67 Y67:AE67 Y68:AE295 Y62:AE62 Y63:AE66 Y17:AE61 AG73:AH76 AG72 AG78:AH81 AG77 AG83:AH86 AG82 AG88:AH91 AG87 AG93:AH96 AG92 AG98:AH101 AG97 AG103:AH106 AG102 AG108:AH111 AG107 AG113:AH116 AG112 AG118:AH295 AG117 S68:S71 S72:S115 S63:S65 S294 S290 S286 S282 S278 S274 S270 S266 S262 S258 S254 S250 S246 S242 S238 S234 S230 S226 S222 S218 S214 S210 S206 S202 S198 S194 S190 S186 S182 S178 S174 S170 S166 S162 S158 S154 S150 S146 S142 S138 S134 S130 S126 S55:S60 S52 S62 S67 S117:S120 S122 S18:S50 S299:S487 S121 S116 S66 S61 S51 S53:S54 S123:S125 S127:S129 S131:S133 S135:S137 S139:S141 S143:S145 S147:S149 S151:S153 S155:S157 S159:S161 S163:S165 S167:S169 S171:S173 S175:S177 S179:S181 S183:S185 S187:S189 S191:S193 S195:S197 S199:S201 S203:S205 S207:S209 S211:S213 S215:S217 S219:S221 S223:S225 S227:S229 S231:S233 S235:S237 S239:S241 S243:S245 S247:S249 S251:S253 S255:S257 S259:S261 S263:S265 S267:S269 S271:S273 S275:S277 S279:S281 S283:S285 S287:S289 S291:S293 S295:S296 S297:S298 AI17:AS17 AI23:AT26 AI22:AS22 AI28:AT31 AI27:AS27 AI33:AT36 AI32:AS32 AI38:AT41 AI37:AS37 AI43:AT45 AI42:AS42 AI48:AT50 AI46:AS46 AI47:AS47 AI58:AT60 AI57:AS57" formula="1" formulaRange="1"/>
    <ignoredError sqref="S16 W11 S11 S8:S9 W8:W9 S13:S14 S3 Y3:AE16 AE2 AG2:AH2 AG3:AH16 X2:AD2 X3:X16 AI3:AT6 AI2:AS2 AF2 AF3:AF16 AI8:AT11 AI7:AS7 AI13:AT16 AI12:AS12" formulaRange="1"/>
  </ignoredErrors>
</worksheet>
</file>

<file path=xl/worksheets/sheet2.xml><?xml version="1.0" encoding="utf-8"?>
<worksheet xmlns="http://schemas.openxmlformats.org/spreadsheetml/2006/main" xmlns:r="http://schemas.openxmlformats.org/officeDocument/2006/relationships">
  <sheetPr>
    <tabColor rgb="FF002060"/>
    <pageSetUpPr fitToPage="1"/>
  </sheetPr>
  <dimension ref="A1:R69"/>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1.8515625" style="30" bestFit="1" customWidth="1"/>
    <col min="2" max="6" width="4.00390625" style="5" bestFit="1" customWidth="1"/>
    <col min="7" max="7" width="7.28125" style="10" customWidth="1"/>
    <col min="8" max="8" width="8.28125" style="11" bestFit="1" customWidth="1"/>
    <col min="9" max="9" width="4.00390625" style="10" customWidth="1"/>
    <col min="10" max="14" width="4.00390625" style="5" bestFit="1" customWidth="1"/>
    <col min="15" max="15" width="7.421875" style="10" customWidth="1"/>
    <col min="16" max="16" width="8.28125" style="10" bestFit="1" customWidth="1"/>
    <col min="17" max="17" width="8.28125" style="10" customWidth="1"/>
    <col min="18" max="18" width="6.57421875" style="5" bestFit="1" customWidth="1"/>
    <col min="19" max="16384" width="9.140625" style="30" customWidth="1"/>
  </cols>
  <sheetData>
    <row r="1" spans="1:18" s="5" customFormat="1" ht="12.75">
      <c r="A1" s="4" t="s">
        <v>0</v>
      </c>
      <c r="B1" s="4">
        <v>1</v>
      </c>
      <c r="C1" s="4">
        <v>2</v>
      </c>
      <c r="D1" s="4">
        <v>3</v>
      </c>
      <c r="E1" s="4">
        <v>4</v>
      </c>
      <c r="F1" s="4">
        <v>5</v>
      </c>
      <c r="G1" s="9" t="s">
        <v>1</v>
      </c>
      <c r="H1" s="9" t="s">
        <v>140</v>
      </c>
      <c r="I1" s="9"/>
      <c r="J1" s="4">
        <v>6</v>
      </c>
      <c r="K1" s="4">
        <v>7</v>
      </c>
      <c r="L1" s="4">
        <v>8</v>
      </c>
      <c r="M1" s="4">
        <v>9</v>
      </c>
      <c r="N1" s="4">
        <v>10</v>
      </c>
      <c r="O1" s="9" t="s">
        <v>2</v>
      </c>
      <c r="P1" s="9" t="s">
        <v>140</v>
      </c>
      <c r="Q1" s="9" t="s">
        <v>3</v>
      </c>
      <c r="R1" s="4" t="s">
        <v>140</v>
      </c>
    </row>
    <row r="2" spans="1:18" s="100" customFormat="1" ht="12.75">
      <c r="A2" s="87" t="s">
        <v>87</v>
      </c>
      <c r="B2" s="88">
        <v>279</v>
      </c>
      <c r="C2" s="88">
        <v>269</v>
      </c>
      <c r="D2" s="88">
        <v>270</v>
      </c>
      <c r="E2" s="88">
        <v>299</v>
      </c>
      <c r="F2" s="88">
        <v>297</v>
      </c>
      <c r="G2" s="85">
        <v>1414</v>
      </c>
      <c r="H2" s="84">
        <f aca="true" t="shared" si="0" ref="H2:H33">AVERAGE(B2:F2)</f>
        <v>282.8</v>
      </c>
      <c r="I2" s="85"/>
      <c r="J2" s="88">
        <v>288</v>
      </c>
      <c r="K2" s="88">
        <v>247</v>
      </c>
      <c r="L2" s="88">
        <v>249</v>
      </c>
      <c r="M2" s="88">
        <v>245</v>
      </c>
      <c r="N2" s="88">
        <v>280</v>
      </c>
      <c r="O2" s="85">
        <v>1309</v>
      </c>
      <c r="P2" s="99">
        <f aca="true" t="shared" si="1" ref="P2:P33">AVERAGE(J2:N2)</f>
        <v>261.8</v>
      </c>
      <c r="Q2" s="85">
        <v>2723</v>
      </c>
      <c r="R2" s="86">
        <f aca="true" t="shared" si="2" ref="R2:R33">AVERAGE(B2:F2,J2:N2)</f>
        <v>272.3</v>
      </c>
    </row>
    <row r="3" spans="1:18" s="100" customFormat="1" ht="12.75">
      <c r="A3" s="87" t="s">
        <v>97</v>
      </c>
      <c r="B3" s="88">
        <v>265</v>
      </c>
      <c r="C3" s="88">
        <v>278</v>
      </c>
      <c r="D3" s="88">
        <v>290</v>
      </c>
      <c r="E3" s="88">
        <v>258</v>
      </c>
      <c r="F3" s="88">
        <v>268</v>
      </c>
      <c r="G3" s="85">
        <v>1359</v>
      </c>
      <c r="H3" s="84">
        <f t="shared" si="0"/>
        <v>271.8</v>
      </c>
      <c r="I3" s="85"/>
      <c r="J3" s="88">
        <v>299</v>
      </c>
      <c r="K3" s="88">
        <v>221</v>
      </c>
      <c r="L3" s="88">
        <v>238</v>
      </c>
      <c r="M3" s="88">
        <v>196</v>
      </c>
      <c r="N3" s="88">
        <v>190</v>
      </c>
      <c r="O3" s="85">
        <v>1144</v>
      </c>
      <c r="P3" s="99">
        <f t="shared" si="1"/>
        <v>228.8</v>
      </c>
      <c r="Q3" s="85">
        <v>2503</v>
      </c>
      <c r="R3" s="86">
        <f t="shared" si="2"/>
        <v>250.3</v>
      </c>
    </row>
    <row r="4" spans="1:18" s="100" customFormat="1" ht="12.75">
      <c r="A4" s="87" t="s">
        <v>121</v>
      </c>
      <c r="B4" s="88">
        <v>279</v>
      </c>
      <c r="C4" s="88">
        <v>230</v>
      </c>
      <c r="D4" s="88">
        <v>279</v>
      </c>
      <c r="E4" s="88">
        <v>225</v>
      </c>
      <c r="F4" s="88">
        <v>244</v>
      </c>
      <c r="G4" s="85">
        <v>1257</v>
      </c>
      <c r="H4" s="84">
        <f t="shared" si="0"/>
        <v>251.4</v>
      </c>
      <c r="I4" s="85"/>
      <c r="J4" s="88">
        <v>203</v>
      </c>
      <c r="K4" s="88">
        <v>247</v>
      </c>
      <c r="L4" s="88">
        <v>230</v>
      </c>
      <c r="M4" s="88">
        <v>244</v>
      </c>
      <c r="N4" s="88">
        <v>223</v>
      </c>
      <c r="O4" s="85">
        <v>1147</v>
      </c>
      <c r="P4" s="99">
        <f t="shared" si="1"/>
        <v>229.4</v>
      </c>
      <c r="Q4" s="85">
        <v>2404</v>
      </c>
      <c r="R4" s="86">
        <f t="shared" si="2"/>
        <v>240.4</v>
      </c>
    </row>
    <row r="5" spans="1:18" s="100" customFormat="1" ht="12.75">
      <c r="A5" s="87" t="s">
        <v>100</v>
      </c>
      <c r="B5" s="88">
        <v>265</v>
      </c>
      <c r="C5" s="88">
        <v>278</v>
      </c>
      <c r="D5" s="88">
        <v>180</v>
      </c>
      <c r="E5" s="88">
        <v>249</v>
      </c>
      <c r="F5" s="88">
        <v>198</v>
      </c>
      <c r="G5" s="85">
        <v>1170</v>
      </c>
      <c r="H5" s="84">
        <f t="shared" si="0"/>
        <v>234</v>
      </c>
      <c r="I5" s="85"/>
      <c r="J5" s="88">
        <v>233</v>
      </c>
      <c r="K5" s="88">
        <v>213</v>
      </c>
      <c r="L5" s="88">
        <v>279</v>
      </c>
      <c r="M5" s="88">
        <v>239</v>
      </c>
      <c r="N5" s="88">
        <v>241</v>
      </c>
      <c r="O5" s="85">
        <v>1205</v>
      </c>
      <c r="P5" s="99">
        <f t="shared" si="1"/>
        <v>241</v>
      </c>
      <c r="Q5" s="85">
        <v>2375</v>
      </c>
      <c r="R5" s="86">
        <f t="shared" si="2"/>
        <v>237.5</v>
      </c>
    </row>
    <row r="6" spans="1:18" s="100" customFormat="1" ht="12.75">
      <c r="A6" s="87" t="s">
        <v>24</v>
      </c>
      <c r="B6" s="88">
        <v>268</v>
      </c>
      <c r="C6" s="88">
        <v>202</v>
      </c>
      <c r="D6" s="88">
        <v>222</v>
      </c>
      <c r="E6" s="88">
        <v>212</v>
      </c>
      <c r="F6" s="88">
        <v>236</v>
      </c>
      <c r="G6" s="85">
        <v>1140</v>
      </c>
      <c r="H6" s="84">
        <f t="shared" si="0"/>
        <v>228</v>
      </c>
      <c r="I6" s="85"/>
      <c r="J6" s="88">
        <v>215</v>
      </c>
      <c r="K6" s="88">
        <v>246</v>
      </c>
      <c r="L6" s="88">
        <v>226</v>
      </c>
      <c r="M6" s="88">
        <v>267</v>
      </c>
      <c r="N6" s="88">
        <v>266</v>
      </c>
      <c r="O6" s="85">
        <v>1220</v>
      </c>
      <c r="P6" s="99">
        <f t="shared" si="1"/>
        <v>244</v>
      </c>
      <c r="Q6" s="85">
        <v>2360</v>
      </c>
      <c r="R6" s="86">
        <f t="shared" si="2"/>
        <v>236</v>
      </c>
    </row>
    <row r="7" spans="1:18" s="100" customFormat="1" ht="12.75">
      <c r="A7" s="87" t="s">
        <v>131</v>
      </c>
      <c r="B7" s="88">
        <v>246</v>
      </c>
      <c r="C7" s="88">
        <v>225</v>
      </c>
      <c r="D7" s="88">
        <v>205</v>
      </c>
      <c r="E7" s="88">
        <v>256</v>
      </c>
      <c r="F7" s="88">
        <v>278</v>
      </c>
      <c r="G7" s="85">
        <v>1210</v>
      </c>
      <c r="H7" s="84">
        <f t="shared" si="0"/>
        <v>242</v>
      </c>
      <c r="I7" s="85"/>
      <c r="J7" s="88">
        <v>227</v>
      </c>
      <c r="K7" s="88">
        <v>244</v>
      </c>
      <c r="L7" s="88">
        <v>278</v>
      </c>
      <c r="M7" s="88">
        <v>193</v>
      </c>
      <c r="N7" s="88">
        <v>204</v>
      </c>
      <c r="O7" s="85">
        <v>1146</v>
      </c>
      <c r="P7" s="99">
        <f t="shared" si="1"/>
        <v>229.2</v>
      </c>
      <c r="Q7" s="85">
        <v>2356</v>
      </c>
      <c r="R7" s="86">
        <f t="shared" si="2"/>
        <v>235.6</v>
      </c>
    </row>
    <row r="8" spans="1:18" s="100" customFormat="1" ht="12.75">
      <c r="A8" s="87" t="s">
        <v>134</v>
      </c>
      <c r="B8" s="88">
        <v>237</v>
      </c>
      <c r="C8" s="88">
        <v>248</v>
      </c>
      <c r="D8" s="88">
        <v>231</v>
      </c>
      <c r="E8" s="88">
        <v>233</v>
      </c>
      <c r="F8" s="88">
        <v>279</v>
      </c>
      <c r="G8" s="85">
        <v>1228</v>
      </c>
      <c r="H8" s="84">
        <f t="shared" si="0"/>
        <v>245.6</v>
      </c>
      <c r="I8" s="85"/>
      <c r="J8" s="88">
        <v>233</v>
      </c>
      <c r="K8" s="88">
        <v>234</v>
      </c>
      <c r="L8" s="88">
        <v>243</v>
      </c>
      <c r="M8" s="88">
        <v>205</v>
      </c>
      <c r="N8" s="88">
        <v>213</v>
      </c>
      <c r="O8" s="85">
        <v>1128</v>
      </c>
      <c r="P8" s="99">
        <f t="shared" si="1"/>
        <v>225.6</v>
      </c>
      <c r="Q8" s="85">
        <v>2356</v>
      </c>
      <c r="R8" s="86">
        <f t="shared" si="2"/>
        <v>235.6</v>
      </c>
    </row>
    <row r="9" spans="1:18" s="100" customFormat="1" ht="12.75">
      <c r="A9" s="87" t="s">
        <v>93</v>
      </c>
      <c r="B9" s="88">
        <v>224</v>
      </c>
      <c r="C9" s="88">
        <v>222</v>
      </c>
      <c r="D9" s="88">
        <v>232</v>
      </c>
      <c r="E9" s="88">
        <v>254</v>
      </c>
      <c r="F9" s="88">
        <v>216</v>
      </c>
      <c r="G9" s="85">
        <v>1148</v>
      </c>
      <c r="H9" s="84">
        <f t="shared" si="0"/>
        <v>229.6</v>
      </c>
      <c r="I9" s="85"/>
      <c r="J9" s="88">
        <v>258</v>
      </c>
      <c r="K9" s="88">
        <v>178</v>
      </c>
      <c r="L9" s="88">
        <v>248</v>
      </c>
      <c r="M9" s="88">
        <v>267</v>
      </c>
      <c r="N9" s="88">
        <v>242</v>
      </c>
      <c r="O9" s="85">
        <v>1193</v>
      </c>
      <c r="P9" s="99">
        <f t="shared" si="1"/>
        <v>238.6</v>
      </c>
      <c r="Q9" s="85">
        <v>2341</v>
      </c>
      <c r="R9" s="86">
        <f t="shared" si="2"/>
        <v>234.1</v>
      </c>
    </row>
    <row r="10" spans="1:18" s="100" customFormat="1" ht="12.75">
      <c r="A10" s="87" t="s">
        <v>43</v>
      </c>
      <c r="B10" s="88">
        <v>276</v>
      </c>
      <c r="C10" s="88">
        <v>259</v>
      </c>
      <c r="D10" s="88">
        <v>258</v>
      </c>
      <c r="E10" s="88">
        <v>297</v>
      </c>
      <c r="F10" s="88">
        <v>265</v>
      </c>
      <c r="G10" s="85">
        <v>1355</v>
      </c>
      <c r="H10" s="84">
        <f t="shared" si="0"/>
        <v>271</v>
      </c>
      <c r="I10" s="85"/>
      <c r="J10" s="88">
        <v>221</v>
      </c>
      <c r="K10" s="88">
        <v>224</v>
      </c>
      <c r="L10" s="88">
        <v>173</v>
      </c>
      <c r="M10" s="88">
        <v>216</v>
      </c>
      <c r="N10" s="88">
        <v>148</v>
      </c>
      <c r="O10" s="85">
        <v>982</v>
      </c>
      <c r="P10" s="99">
        <f t="shared" si="1"/>
        <v>196.4</v>
      </c>
      <c r="Q10" s="85">
        <v>2337</v>
      </c>
      <c r="R10" s="86">
        <f t="shared" si="2"/>
        <v>233.7</v>
      </c>
    </row>
    <row r="11" spans="1:18" s="100" customFormat="1" ht="12.75">
      <c r="A11" s="87" t="s">
        <v>29</v>
      </c>
      <c r="B11" s="88">
        <v>233</v>
      </c>
      <c r="C11" s="88">
        <v>215</v>
      </c>
      <c r="D11" s="88">
        <v>214</v>
      </c>
      <c r="E11" s="88">
        <v>245</v>
      </c>
      <c r="F11" s="88">
        <v>268</v>
      </c>
      <c r="G11" s="85">
        <v>1175</v>
      </c>
      <c r="H11" s="84">
        <f t="shared" si="0"/>
        <v>235</v>
      </c>
      <c r="I11" s="85"/>
      <c r="J11" s="88">
        <v>267</v>
      </c>
      <c r="K11" s="88">
        <v>255</v>
      </c>
      <c r="L11" s="88">
        <v>227</v>
      </c>
      <c r="M11" s="88">
        <v>180</v>
      </c>
      <c r="N11" s="88">
        <v>233</v>
      </c>
      <c r="O11" s="85">
        <v>1162</v>
      </c>
      <c r="P11" s="99">
        <f t="shared" si="1"/>
        <v>232.4</v>
      </c>
      <c r="Q11" s="85">
        <v>2337</v>
      </c>
      <c r="R11" s="86">
        <f t="shared" si="2"/>
        <v>233.7</v>
      </c>
    </row>
    <row r="12" spans="1:18" s="100" customFormat="1" ht="12.75">
      <c r="A12" s="87" t="s">
        <v>106</v>
      </c>
      <c r="B12" s="88">
        <v>257</v>
      </c>
      <c r="C12" s="88">
        <v>227</v>
      </c>
      <c r="D12" s="88">
        <v>229</v>
      </c>
      <c r="E12" s="88">
        <v>256</v>
      </c>
      <c r="F12" s="88">
        <v>154</v>
      </c>
      <c r="G12" s="85">
        <v>1123</v>
      </c>
      <c r="H12" s="84">
        <f t="shared" si="0"/>
        <v>224.6</v>
      </c>
      <c r="I12" s="85"/>
      <c r="J12" s="88">
        <v>266</v>
      </c>
      <c r="K12" s="88">
        <v>236</v>
      </c>
      <c r="L12" s="88">
        <v>190</v>
      </c>
      <c r="M12" s="88">
        <v>267</v>
      </c>
      <c r="N12" s="88">
        <v>246</v>
      </c>
      <c r="O12" s="85">
        <v>1205</v>
      </c>
      <c r="P12" s="99">
        <f t="shared" si="1"/>
        <v>241</v>
      </c>
      <c r="Q12" s="85">
        <v>2328</v>
      </c>
      <c r="R12" s="86">
        <f t="shared" si="2"/>
        <v>232.8</v>
      </c>
    </row>
    <row r="13" spans="1:18" s="100" customFormat="1" ht="12.75">
      <c r="A13" s="87" t="s">
        <v>50</v>
      </c>
      <c r="B13" s="88">
        <v>203</v>
      </c>
      <c r="C13" s="88">
        <v>204</v>
      </c>
      <c r="D13" s="88">
        <v>256</v>
      </c>
      <c r="E13" s="88">
        <v>213</v>
      </c>
      <c r="F13" s="88">
        <v>298</v>
      </c>
      <c r="G13" s="85">
        <v>1174</v>
      </c>
      <c r="H13" s="84">
        <f t="shared" si="0"/>
        <v>234.8</v>
      </c>
      <c r="I13" s="85"/>
      <c r="J13" s="88">
        <v>231</v>
      </c>
      <c r="K13" s="88">
        <v>174</v>
      </c>
      <c r="L13" s="88">
        <v>257</v>
      </c>
      <c r="M13" s="88">
        <v>171</v>
      </c>
      <c r="N13" s="88">
        <v>286</v>
      </c>
      <c r="O13" s="85">
        <v>1119</v>
      </c>
      <c r="P13" s="99">
        <f t="shared" si="1"/>
        <v>223.8</v>
      </c>
      <c r="Q13" s="85">
        <v>2293</v>
      </c>
      <c r="R13" s="86">
        <f t="shared" si="2"/>
        <v>229.3</v>
      </c>
    </row>
    <row r="14" spans="1:18" s="100" customFormat="1" ht="12.75">
      <c r="A14" s="87" t="s">
        <v>8</v>
      </c>
      <c r="B14" s="88">
        <v>236</v>
      </c>
      <c r="C14" s="88">
        <v>170</v>
      </c>
      <c r="D14" s="88">
        <v>258</v>
      </c>
      <c r="E14" s="88">
        <v>191</v>
      </c>
      <c r="F14" s="88">
        <v>278</v>
      </c>
      <c r="G14" s="85">
        <v>1133</v>
      </c>
      <c r="H14" s="84">
        <f t="shared" si="0"/>
        <v>226.6</v>
      </c>
      <c r="I14" s="85"/>
      <c r="J14" s="88">
        <v>201</v>
      </c>
      <c r="K14" s="88">
        <v>232</v>
      </c>
      <c r="L14" s="88">
        <v>274</v>
      </c>
      <c r="M14" s="88">
        <v>226</v>
      </c>
      <c r="N14" s="88">
        <v>227</v>
      </c>
      <c r="O14" s="85">
        <v>1160</v>
      </c>
      <c r="P14" s="99">
        <f t="shared" si="1"/>
        <v>232</v>
      </c>
      <c r="Q14" s="85">
        <v>2293</v>
      </c>
      <c r="R14" s="86">
        <f t="shared" si="2"/>
        <v>229.3</v>
      </c>
    </row>
    <row r="15" spans="1:18" s="100" customFormat="1" ht="12.75">
      <c r="A15" s="87" t="s">
        <v>96</v>
      </c>
      <c r="B15" s="88">
        <v>226</v>
      </c>
      <c r="C15" s="88">
        <v>235</v>
      </c>
      <c r="D15" s="88">
        <v>256</v>
      </c>
      <c r="E15" s="88">
        <v>223</v>
      </c>
      <c r="F15" s="88">
        <v>217</v>
      </c>
      <c r="G15" s="85">
        <v>1157</v>
      </c>
      <c r="H15" s="84">
        <f t="shared" si="0"/>
        <v>231.4</v>
      </c>
      <c r="I15" s="85"/>
      <c r="J15" s="88">
        <v>240</v>
      </c>
      <c r="K15" s="88">
        <v>250</v>
      </c>
      <c r="L15" s="88">
        <v>171</v>
      </c>
      <c r="M15" s="88">
        <v>222</v>
      </c>
      <c r="N15" s="88">
        <v>248</v>
      </c>
      <c r="O15" s="85">
        <v>1131</v>
      </c>
      <c r="P15" s="99">
        <f t="shared" si="1"/>
        <v>226.2</v>
      </c>
      <c r="Q15" s="85">
        <v>2288</v>
      </c>
      <c r="R15" s="86">
        <f t="shared" si="2"/>
        <v>228.8</v>
      </c>
    </row>
    <row r="16" spans="1:18" s="100" customFormat="1" ht="12.75">
      <c r="A16" s="87" t="s">
        <v>110</v>
      </c>
      <c r="B16" s="88">
        <v>205</v>
      </c>
      <c r="C16" s="88">
        <v>178</v>
      </c>
      <c r="D16" s="88">
        <v>238</v>
      </c>
      <c r="E16" s="88">
        <v>214</v>
      </c>
      <c r="F16" s="88">
        <v>268</v>
      </c>
      <c r="G16" s="85">
        <v>1103</v>
      </c>
      <c r="H16" s="84">
        <f t="shared" si="0"/>
        <v>220.6</v>
      </c>
      <c r="I16" s="85"/>
      <c r="J16" s="88">
        <v>278</v>
      </c>
      <c r="K16" s="88">
        <v>213</v>
      </c>
      <c r="L16" s="88">
        <v>234</v>
      </c>
      <c r="M16" s="88">
        <v>239</v>
      </c>
      <c r="N16" s="88">
        <v>218</v>
      </c>
      <c r="O16" s="85">
        <v>1182</v>
      </c>
      <c r="P16" s="99">
        <f t="shared" si="1"/>
        <v>236.4</v>
      </c>
      <c r="Q16" s="85">
        <v>2285</v>
      </c>
      <c r="R16" s="86">
        <f t="shared" si="2"/>
        <v>228.5</v>
      </c>
    </row>
    <row r="17" spans="1:18" s="100" customFormat="1" ht="12.75">
      <c r="A17" s="87" t="s">
        <v>25</v>
      </c>
      <c r="B17" s="88">
        <v>247</v>
      </c>
      <c r="C17" s="88">
        <v>247</v>
      </c>
      <c r="D17" s="88">
        <v>237</v>
      </c>
      <c r="E17" s="88">
        <v>228</v>
      </c>
      <c r="F17" s="88">
        <v>224</v>
      </c>
      <c r="G17" s="85">
        <v>1183</v>
      </c>
      <c r="H17" s="84">
        <f t="shared" si="0"/>
        <v>236.6</v>
      </c>
      <c r="I17" s="85"/>
      <c r="J17" s="88">
        <v>226</v>
      </c>
      <c r="K17" s="88">
        <v>254</v>
      </c>
      <c r="L17" s="88">
        <v>199</v>
      </c>
      <c r="M17" s="88">
        <v>227</v>
      </c>
      <c r="N17" s="88">
        <v>196</v>
      </c>
      <c r="O17" s="85">
        <v>1102</v>
      </c>
      <c r="P17" s="99">
        <f t="shared" si="1"/>
        <v>220.4</v>
      </c>
      <c r="Q17" s="85">
        <v>2285</v>
      </c>
      <c r="R17" s="86">
        <f t="shared" si="2"/>
        <v>228.5</v>
      </c>
    </row>
    <row r="18" spans="1:18" s="100" customFormat="1" ht="12.75">
      <c r="A18" s="87" t="s">
        <v>26</v>
      </c>
      <c r="B18" s="88">
        <v>222</v>
      </c>
      <c r="C18" s="88">
        <v>214</v>
      </c>
      <c r="D18" s="88">
        <v>244</v>
      </c>
      <c r="E18" s="88">
        <v>214</v>
      </c>
      <c r="F18" s="88">
        <v>279</v>
      </c>
      <c r="G18" s="85">
        <v>1173</v>
      </c>
      <c r="H18" s="84">
        <f t="shared" si="0"/>
        <v>234.6</v>
      </c>
      <c r="I18" s="85"/>
      <c r="J18" s="88">
        <v>242</v>
      </c>
      <c r="K18" s="88">
        <v>213</v>
      </c>
      <c r="L18" s="88">
        <v>243</v>
      </c>
      <c r="M18" s="88">
        <v>199</v>
      </c>
      <c r="N18" s="88">
        <v>211</v>
      </c>
      <c r="O18" s="85">
        <v>1108</v>
      </c>
      <c r="P18" s="99">
        <f t="shared" si="1"/>
        <v>221.6</v>
      </c>
      <c r="Q18" s="85">
        <v>2281</v>
      </c>
      <c r="R18" s="86">
        <f t="shared" si="2"/>
        <v>228.1</v>
      </c>
    </row>
    <row r="19" spans="1:18" s="100" customFormat="1" ht="12.75">
      <c r="A19" s="87" t="s">
        <v>55</v>
      </c>
      <c r="B19" s="88">
        <v>279</v>
      </c>
      <c r="C19" s="88">
        <v>194</v>
      </c>
      <c r="D19" s="88">
        <v>236</v>
      </c>
      <c r="E19" s="88">
        <v>216</v>
      </c>
      <c r="F19" s="88">
        <v>194</v>
      </c>
      <c r="G19" s="85">
        <v>1119</v>
      </c>
      <c r="H19" s="84">
        <f t="shared" si="0"/>
        <v>223.8</v>
      </c>
      <c r="I19" s="85"/>
      <c r="J19" s="88">
        <v>209</v>
      </c>
      <c r="K19" s="88">
        <v>259</v>
      </c>
      <c r="L19" s="88">
        <v>244</v>
      </c>
      <c r="M19" s="88">
        <v>245</v>
      </c>
      <c r="N19" s="88">
        <v>195</v>
      </c>
      <c r="O19" s="85">
        <v>1152</v>
      </c>
      <c r="P19" s="99">
        <f t="shared" si="1"/>
        <v>230.4</v>
      </c>
      <c r="Q19" s="85">
        <v>2271</v>
      </c>
      <c r="R19" s="86">
        <f t="shared" si="2"/>
        <v>227.1</v>
      </c>
    </row>
    <row r="20" spans="1:18" s="100" customFormat="1" ht="12.75">
      <c r="A20" s="87" t="s">
        <v>52</v>
      </c>
      <c r="B20" s="88">
        <v>211</v>
      </c>
      <c r="C20" s="88">
        <v>174</v>
      </c>
      <c r="D20" s="88">
        <v>259</v>
      </c>
      <c r="E20" s="88">
        <v>222</v>
      </c>
      <c r="F20" s="88">
        <v>255</v>
      </c>
      <c r="G20" s="85">
        <v>1121</v>
      </c>
      <c r="H20" s="84">
        <f t="shared" si="0"/>
        <v>224.2</v>
      </c>
      <c r="I20" s="85"/>
      <c r="J20" s="88">
        <v>247</v>
      </c>
      <c r="K20" s="88">
        <v>235</v>
      </c>
      <c r="L20" s="88">
        <v>258</v>
      </c>
      <c r="M20" s="88">
        <v>194</v>
      </c>
      <c r="N20" s="88">
        <v>212</v>
      </c>
      <c r="O20" s="85">
        <v>1146</v>
      </c>
      <c r="P20" s="99">
        <f t="shared" si="1"/>
        <v>229.2</v>
      </c>
      <c r="Q20" s="85">
        <v>2267</v>
      </c>
      <c r="R20" s="86">
        <f t="shared" si="2"/>
        <v>226.7</v>
      </c>
    </row>
    <row r="21" spans="1:18" s="100" customFormat="1" ht="12.75">
      <c r="A21" s="87" t="s">
        <v>70</v>
      </c>
      <c r="B21" s="88">
        <v>214</v>
      </c>
      <c r="C21" s="88">
        <v>257</v>
      </c>
      <c r="D21" s="88">
        <v>265</v>
      </c>
      <c r="E21" s="88">
        <v>232</v>
      </c>
      <c r="F21" s="88">
        <v>190</v>
      </c>
      <c r="G21" s="85">
        <v>1158</v>
      </c>
      <c r="H21" s="84">
        <f t="shared" si="0"/>
        <v>231.6</v>
      </c>
      <c r="I21" s="85"/>
      <c r="J21" s="88">
        <v>222</v>
      </c>
      <c r="K21" s="88">
        <v>194</v>
      </c>
      <c r="L21" s="88">
        <v>235</v>
      </c>
      <c r="M21" s="88">
        <v>223</v>
      </c>
      <c r="N21" s="88">
        <v>226</v>
      </c>
      <c r="O21" s="85">
        <v>1100</v>
      </c>
      <c r="P21" s="99">
        <f t="shared" si="1"/>
        <v>220</v>
      </c>
      <c r="Q21" s="85">
        <v>2258</v>
      </c>
      <c r="R21" s="86">
        <f t="shared" si="2"/>
        <v>225.8</v>
      </c>
    </row>
    <row r="22" spans="1:18" s="100" customFormat="1" ht="12.75">
      <c r="A22" s="87" t="s">
        <v>62</v>
      </c>
      <c r="B22" s="88">
        <v>233</v>
      </c>
      <c r="C22" s="88">
        <v>204</v>
      </c>
      <c r="D22" s="88">
        <v>189</v>
      </c>
      <c r="E22" s="88">
        <v>227</v>
      </c>
      <c r="F22" s="88">
        <v>215</v>
      </c>
      <c r="G22" s="85">
        <v>1068</v>
      </c>
      <c r="H22" s="84">
        <f t="shared" si="0"/>
        <v>213.6</v>
      </c>
      <c r="I22" s="85"/>
      <c r="J22" s="88">
        <v>265</v>
      </c>
      <c r="K22" s="88">
        <v>258</v>
      </c>
      <c r="L22" s="88">
        <v>223</v>
      </c>
      <c r="M22" s="88">
        <v>175</v>
      </c>
      <c r="N22" s="88">
        <v>257</v>
      </c>
      <c r="O22" s="85">
        <v>1178</v>
      </c>
      <c r="P22" s="99">
        <f t="shared" si="1"/>
        <v>235.6</v>
      </c>
      <c r="Q22" s="85">
        <v>2246</v>
      </c>
      <c r="R22" s="86">
        <f t="shared" si="2"/>
        <v>224.6</v>
      </c>
    </row>
    <row r="23" spans="1:18" s="100" customFormat="1" ht="12.75">
      <c r="A23" s="87" t="s">
        <v>7</v>
      </c>
      <c r="B23" s="88">
        <v>246</v>
      </c>
      <c r="C23" s="88">
        <v>245</v>
      </c>
      <c r="D23" s="88">
        <v>243</v>
      </c>
      <c r="E23" s="88">
        <v>195</v>
      </c>
      <c r="F23" s="88">
        <v>198</v>
      </c>
      <c r="G23" s="85">
        <v>1127</v>
      </c>
      <c r="H23" s="84">
        <f t="shared" si="0"/>
        <v>225.4</v>
      </c>
      <c r="I23" s="85"/>
      <c r="J23" s="88">
        <v>190</v>
      </c>
      <c r="K23" s="88">
        <v>197</v>
      </c>
      <c r="L23" s="88">
        <v>247</v>
      </c>
      <c r="M23" s="88">
        <v>268</v>
      </c>
      <c r="N23" s="88">
        <v>219</v>
      </c>
      <c r="O23" s="85">
        <v>1121</v>
      </c>
      <c r="P23" s="99">
        <f t="shared" si="1"/>
        <v>224.2</v>
      </c>
      <c r="Q23" s="85">
        <v>2244</v>
      </c>
      <c r="R23" s="86">
        <f t="shared" si="2"/>
        <v>224.8</v>
      </c>
    </row>
    <row r="24" spans="1:18" s="100" customFormat="1" ht="12.75">
      <c r="A24" s="87" t="s">
        <v>34</v>
      </c>
      <c r="B24" s="88">
        <v>180</v>
      </c>
      <c r="C24" s="88">
        <v>226</v>
      </c>
      <c r="D24" s="88">
        <v>165</v>
      </c>
      <c r="E24" s="88">
        <v>279</v>
      </c>
      <c r="F24" s="88">
        <v>269</v>
      </c>
      <c r="G24" s="85">
        <v>1119</v>
      </c>
      <c r="H24" s="84">
        <f t="shared" si="0"/>
        <v>223.8</v>
      </c>
      <c r="I24" s="85"/>
      <c r="J24" s="88">
        <v>258</v>
      </c>
      <c r="K24" s="88">
        <v>245</v>
      </c>
      <c r="L24" s="88">
        <v>213</v>
      </c>
      <c r="M24" s="88">
        <v>202</v>
      </c>
      <c r="N24" s="88">
        <v>205</v>
      </c>
      <c r="O24" s="85">
        <v>1123</v>
      </c>
      <c r="P24" s="99">
        <f t="shared" si="1"/>
        <v>224.6</v>
      </c>
      <c r="Q24" s="85">
        <v>2242</v>
      </c>
      <c r="R24" s="86">
        <f t="shared" si="2"/>
        <v>224.2</v>
      </c>
    </row>
    <row r="25" spans="1:18" s="100" customFormat="1" ht="12.75">
      <c r="A25" s="87" t="s">
        <v>18</v>
      </c>
      <c r="B25" s="88">
        <v>258</v>
      </c>
      <c r="C25" s="88">
        <v>258</v>
      </c>
      <c r="D25" s="88">
        <v>226</v>
      </c>
      <c r="E25" s="88">
        <v>243</v>
      </c>
      <c r="F25" s="88">
        <v>212</v>
      </c>
      <c r="G25" s="85">
        <v>1197</v>
      </c>
      <c r="H25" s="84">
        <f t="shared" si="0"/>
        <v>239.4</v>
      </c>
      <c r="I25" s="85"/>
      <c r="J25" s="88">
        <v>239</v>
      </c>
      <c r="K25" s="88">
        <v>167</v>
      </c>
      <c r="L25" s="88">
        <v>238</v>
      </c>
      <c r="M25" s="88">
        <v>183</v>
      </c>
      <c r="N25" s="88">
        <v>213</v>
      </c>
      <c r="O25" s="85">
        <v>1040</v>
      </c>
      <c r="P25" s="99">
        <f t="shared" si="1"/>
        <v>208</v>
      </c>
      <c r="Q25" s="85">
        <v>2237</v>
      </c>
      <c r="R25" s="86">
        <f t="shared" si="2"/>
        <v>223.7</v>
      </c>
    </row>
    <row r="26" spans="1:18" s="100" customFormat="1" ht="12.75">
      <c r="A26" s="87" t="s">
        <v>16</v>
      </c>
      <c r="B26" s="88">
        <v>278</v>
      </c>
      <c r="C26" s="88">
        <v>233</v>
      </c>
      <c r="D26" s="88">
        <v>227</v>
      </c>
      <c r="E26" s="88">
        <v>258</v>
      </c>
      <c r="F26" s="88">
        <v>215</v>
      </c>
      <c r="G26" s="85">
        <v>1211</v>
      </c>
      <c r="H26" s="84">
        <f t="shared" si="0"/>
        <v>242.2</v>
      </c>
      <c r="I26" s="85"/>
      <c r="J26" s="88">
        <v>226</v>
      </c>
      <c r="K26" s="88">
        <v>221</v>
      </c>
      <c r="L26" s="88">
        <v>178</v>
      </c>
      <c r="M26" s="88">
        <v>160</v>
      </c>
      <c r="N26" s="88">
        <v>238</v>
      </c>
      <c r="O26" s="85">
        <v>1023</v>
      </c>
      <c r="P26" s="99">
        <f t="shared" si="1"/>
        <v>204.6</v>
      </c>
      <c r="Q26" s="85">
        <v>2234</v>
      </c>
      <c r="R26" s="86">
        <f t="shared" si="2"/>
        <v>223.4</v>
      </c>
    </row>
    <row r="27" spans="1:18" s="100" customFormat="1" ht="12.75">
      <c r="A27" s="87" t="s">
        <v>4</v>
      </c>
      <c r="B27" s="88">
        <v>232</v>
      </c>
      <c r="C27" s="88">
        <v>193</v>
      </c>
      <c r="D27" s="88">
        <v>193</v>
      </c>
      <c r="E27" s="88">
        <v>259</v>
      </c>
      <c r="F27" s="88">
        <v>211</v>
      </c>
      <c r="G27" s="85">
        <v>1088</v>
      </c>
      <c r="H27" s="84">
        <f t="shared" si="0"/>
        <v>217.6</v>
      </c>
      <c r="I27" s="85"/>
      <c r="J27" s="88">
        <v>236</v>
      </c>
      <c r="K27" s="88">
        <v>256</v>
      </c>
      <c r="L27" s="88">
        <v>192</v>
      </c>
      <c r="M27" s="88">
        <v>216</v>
      </c>
      <c r="N27" s="88">
        <v>240</v>
      </c>
      <c r="O27" s="85">
        <v>1140</v>
      </c>
      <c r="P27" s="99">
        <f t="shared" si="1"/>
        <v>228</v>
      </c>
      <c r="Q27" s="85">
        <v>2228</v>
      </c>
      <c r="R27" s="86">
        <f t="shared" si="2"/>
        <v>222.8</v>
      </c>
    </row>
    <row r="28" spans="1:18" s="100" customFormat="1" ht="12.75">
      <c r="A28" s="87" t="s">
        <v>83</v>
      </c>
      <c r="B28" s="88">
        <v>279</v>
      </c>
      <c r="C28" s="88">
        <v>223</v>
      </c>
      <c r="D28" s="88">
        <v>224</v>
      </c>
      <c r="E28" s="88">
        <v>225</v>
      </c>
      <c r="F28" s="88">
        <v>248</v>
      </c>
      <c r="G28" s="85">
        <v>1199</v>
      </c>
      <c r="H28" s="84">
        <f t="shared" si="0"/>
        <v>239.8</v>
      </c>
      <c r="I28" s="85"/>
      <c r="J28" s="88">
        <v>257</v>
      </c>
      <c r="K28" s="88">
        <v>208</v>
      </c>
      <c r="L28" s="88">
        <v>181</v>
      </c>
      <c r="M28" s="88">
        <v>198</v>
      </c>
      <c r="N28" s="88">
        <v>183</v>
      </c>
      <c r="O28" s="85">
        <v>1027</v>
      </c>
      <c r="P28" s="99">
        <f t="shared" si="1"/>
        <v>205.4</v>
      </c>
      <c r="Q28" s="85">
        <v>2226</v>
      </c>
      <c r="R28" s="86">
        <f t="shared" si="2"/>
        <v>222.6</v>
      </c>
    </row>
    <row r="29" spans="1:18" s="100" customFormat="1" ht="12.75">
      <c r="A29" s="87" t="s">
        <v>14</v>
      </c>
      <c r="B29" s="88">
        <v>191</v>
      </c>
      <c r="C29" s="88">
        <v>194</v>
      </c>
      <c r="D29" s="88">
        <v>237</v>
      </c>
      <c r="E29" s="88">
        <v>174</v>
      </c>
      <c r="F29" s="88">
        <v>242</v>
      </c>
      <c r="G29" s="85">
        <v>1038</v>
      </c>
      <c r="H29" s="84">
        <f t="shared" si="0"/>
        <v>207.6</v>
      </c>
      <c r="I29" s="85"/>
      <c r="J29" s="88">
        <v>232</v>
      </c>
      <c r="K29" s="88">
        <v>213</v>
      </c>
      <c r="L29" s="88">
        <v>227</v>
      </c>
      <c r="M29" s="88">
        <v>245</v>
      </c>
      <c r="N29" s="88">
        <v>256</v>
      </c>
      <c r="O29" s="85">
        <v>1173</v>
      </c>
      <c r="P29" s="99">
        <f t="shared" si="1"/>
        <v>234.6</v>
      </c>
      <c r="Q29" s="85">
        <v>2211</v>
      </c>
      <c r="R29" s="86">
        <f t="shared" si="2"/>
        <v>221.1</v>
      </c>
    </row>
    <row r="30" spans="1:18" s="100" customFormat="1" ht="12.75">
      <c r="A30" s="87" t="s">
        <v>53</v>
      </c>
      <c r="B30" s="88">
        <v>290</v>
      </c>
      <c r="C30" s="88">
        <v>196</v>
      </c>
      <c r="D30" s="88">
        <v>251</v>
      </c>
      <c r="E30" s="88">
        <v>280</v>
      </c>
      <c r="F30" s="88">
        <v>182</v>
      </c>
      <c r="G30" s="85">
        <v>1199</v>
      </c>
      <c r="H30" s="84">
        <f t="shared" si="0"/>
        <v>239.8</v>
      </c>
      <c r="I30" s="85"/>
      <c r="J30" s="88">
        <v>220</v>
      </c>
      <c r="K30" s="88">
        <v>192</v>
      </c>
      <c r="L30" s="88">
        <v>209</v>
      </c>
      <c r="M30" s="88">
        <v>145</v>
      </c>
      <c r="N30" s="88">
        <v>243</v>
      </c>
      <c r="O30" s="85">
        <v>1009</v>
      </c>
      <c r="P30" s="99">
        <f t="shared" si="1"/>
        <v>201.8</v>
      </c>
      <c r="Q30" s="85">
        <v>2208</v>
      </c>
      <c r="R30" s="86">
        <f t="shared" si="2"/>
        <v>220.8</v>
      </c>
    </row>
    <row r="31" spans="1:18" s="100" customFormat="1" ht="12.75">
      <c r="A31" s="87" t="s">
        <v>66</v>
      </c>
      <c r="B31" s="88">
        <v>213</v>
      </c>
      <c r="C31" s="88">
        <v>183</v>
      </c>
      <c r="D31" s="88">
        <v>254</v>
      </c>
      <c r="E31" s="88">
        <v>213</v>
      </c>
      <c r="F31" s="88">
        <v>277</v>
      </c>
      <c r="G31" s="85">
        <v>1140</v>
      </c>
      <c r="H31" s="84">
        <f t="shared" si="0"/>
        <v>228</v>
      </c>
      <c r="I31" s="85"/>
      <c r="J31" s="88">
        <v>255</v>
      </c>
      <c r="K31" s="88">
        <v>159</v>
      </c>
      <c r="L31" s="88">
        <v>212</v>
      </c>
      <c r="M31" s="88">
        <v>183</v>
      </c>
      <c r="N31" s="88">
        <v>232</v>
      </c>
      <c r="O31" s="85">
        <v>1041</v>
      </c>
      <c r="P31" s="99">
        <f t="shared" si="1"/>
        <v>208.2</v>
      </c>
      <c r="Q31" s="85">
        <v>2181</v>
      </c>
      <c r="R31" s="86">
        <f t="shared" si="2"/>
        <v>218.1</v>
      </c>
    </row>
    <row r="32" spans="1:18" s="100" customFormat="1" ht="12.75">
      <c r="A32" s="87" t="s">
        <v>112</v>
      </c>
      <c r="B32" s="88">
        <v>234</v>
      </c>
      <c r="C32" s="88">
        <v>268</v>
      </c>
      <c r="D32" s="88">
        <v>176</v>
      </c>
      <c r="E32" s="88">
        <v>253</v>
      </c>
      <c r="F32" s="88">
        <v>213</v>
      </c>
      <c r="G32" s="85">
        <v>1144</v>
      </c>
      <c r="H32" s="84">
        <f t="shared" si="0"/>
        <v>228.8</v>
      </c>
      <c r="I32" s="85"/>
      <c r="J32" s="88">
        <v>212</v>
      </c>
      <c r="K32" s="88">
        <v>179</v>
      </c>
      <c r="L32" s="88">
        <v>203</v>
      </c>
      <c r="M32" s="88">
        <v>214</v>
      </c>
      <c r="N32" s="88">
        <v>224</v>
      </c>
      <c r="O32" s="85">
        <v>1032</v>
      </c>
      <c r="P32" s="99">
        <f t="shared" si="1"/>
        <v>206.4</v>
      </c>
      <c r="Q32" s="85">
        <v>2176</v>
      </c>
      <c r="R32" s="86">
        <f t="shared" si="2"/>
        <v>217.6</v>
      </c>
    </row>
    <row r="33" spans="1:18" s="100" customFormat="1" ht="12.75">
      <c r="A33" s="87" t="s">
        <v>65</v>
      </c>
      <c r="B33" s="88">
        <v>183</v>
      </c>
      <c r="C33" s="88">
        <v>193</v>
      </c>
      <c r="D33" s="88">
        <v>215</v>
      </c>
      <c r="E33" s="88">
        <v>268</v>
      </c>
      <c r="F33" s="88">
        <v>169</v>
      </c>
      <c r="G33" s="85">
        <v>1028</v>
      </c>
      <c r="H33" s="84">
        <f t="shared" si="0"/>
        <v>205.6</v>
      </c>
      <c r="I33" s="85"/>
      <c r="J33" s="88">
        <v>214</v>
      </c>
      <c r="K33" s="88">
        <v>158</v>
      </c>
      <c r="L33" s="88">
        <v>299</v>
      </c>
      <c r="M33" s="88">
        <v>266</v>
      </c>
      <c r="N33" s="88">
        <v>211</v>
      </c>
      <c r="O33" s="85">
        <v>1148</v>
      </c>
      <c r="P33" s="99">
        <f t="shared" si="1"/>
        <v>229.6</v>
      </c>
      <c r="Q33" s="85">
        <v>2176</v>
      </c>
      <c r="R33" s="86">
        <f t="shared" si="2"/>
        <v>217.6</v>
      </c>
    </row>
    <row r="34" spans="1:18" s="100" customFormat="1" ht="12.75">
      <c r="A34" s="87" t="s">
        <v>116</v>
      </c>
      <c r="B34" s="88">
        <v>234</v>
      </c>
      <c r="C34" s="88">
        <v>247</v>
      </c>
      <c r="D34" s="88">
        <v>215</v>
      </c>
      <c r="E34" s="88">
        <v>195</v>
      </c>
      <c r="F34" s="88">
        <v>279</v>
      </c>
      <c r="G34" s="85">
        <v>1170</v>
      </c>
      <c r="H34" s="84">
        <f aca="true" t="shared" si="3" ref="H34:H65">AVERAGE(B34:F34)</f>
        <v>234</v>
      </c>
      <c r="I34" s="85"/>
      <c r="J34" s="88">
        <v>183</v>
      </c>
      <c r="K34" s="88">
        <v>195</v>
      </c>
      <c r="L34" s="88">
        <v>217</v>
      </c>
      <c r="M34" s="88">
        <v>149</v>
      </c>
      <c r="N34" s="88">
        <v>256</v>
      </c>
      <c r="O34" s="85">
        <v>1000</v>
      </c>
      <c r="P34" s="99">
        <f aca="true" t="shared" si="4" ref="P34:P65">AVERAGE(J34:N34)</f>
        <v>200</v>
      </c>
      <c r="Q34" s="85">
        <v>2170</v>
      </c>
      <c r="R34" s="86">
        <f aca="true" t="shared" si="5" ref="R34:R65">AVERAGE(B34:F34,J34:N34)</f>
        <v>217</v>
      </c>
    </row>
    <row r="35" spans="1:18" s="100" customFormat="1" ht="12.75">
      <c r="A35" s="87" t="s">
        <v>60</v>
      </c>
      <c r="B35" s="88">
        <v>191</v>
      </c>
      <c r="C35" s="88">
        <v>223</v>
      </c>
      <c r="D35" s="88">
        <v>179</v>
      </c>
      <c r="E35" s="88">
        <v>246</v>
      </c>
      <c r="F35" s="88">
        <v>276</v>
      </c>
      <c r="G35" s="85">
        <v>1115</v>
      </c>
      <c r="H35" s="84">
        <f t="shared" si="3"/>
        <v>223</v>
      </c>
      <c r="I35" s="85"/>
      <c r="J35" s="88">
        <v>215</v>
      </c>
      <c r="K35" s="88">
        <v>201</v>
      </c>
      <c r="L35" s="88">
        <v>237</v>
      </c>
      <c r="M35" s="88">
        <v>194</v>
      </c>
      <c r="N35" s="88">
        <v>203</v>
      </c>
      <c r="O35" s="85">
        <v>1050</v>
      </c>
      <c r="P35" s="99">
        <f t="shared" si="4"/>
        <v>210</v>
      </c>
      <c r="Q35" s="85">
        <v>2165</v>
      </c>
      <c r="R35" s="86">
        <f t="shared" si="5"/>
        <v>216.5</v>
      </c>
    </row>
    <row r="36" spans="1:18" s="100" customFormat="1" ht="12.75">
      <c r="A36" s="87" t="s">
        <v>67</v>
      </c>
      <c r="B36" s="88">
        <v>229</v>
      </c>
      <c r="C36" s="88">
        <v>278</v>
      </c>
      <c r="D36" s="88">
        <v>209</v>
      </c>
      <c r="E36" s="88">
        <v>229</v>
      </c>
      <c r="F36" s="88">
        <v>172</v>
      </c>
      <c r="G36" s="85">
        <v>1117</v>
      </c>
      <c r="H36" s="84">
        <f t="shared" si="3"/>
        <v>223.4</v>
      </c>
      <c r="I36" s="85"/>
      <c r="J36" s="88">
        <v>212</v>
      </c>
      <c r="K36" s="88">
        <v>222</v>
      </c>
      <c r="L36" s="88">
        <v>198</v>
      </c>
      <c r="M36" s="88">
        <v>197</v>
      </c>
      <c r="N36" s="88">
        <v>218</v>
      </c>
      <c r="O36" s="85">
        <v>1047</v>
      </c>
      <c r="P36" s="99">
        <f t="shared" si="4"/>
        <v>209.4</v>
      </c>
      <c r="Q36" s="85">
        <v>2164</v>
      </c>
      <c r="R36" s="86">
        <f t="shared" si="5"/>
        <v>216.4</v>
      </c>
    </row>
    <row r="37" spans="1:18" s="100" customFormat="1" ht="12.75">
      <c r="A37" s="87" t="s">
        <v>104</v>
      </c>
      <c r="B37" s="88">
        <v>195</v>
      </c>
      <c r="C37" s="88">
        <v>212</v>
      </c>
      <c r="D37" s="88">
        <v>212</v>
      </c>
      <c r="E37" s="88">
        <v>257</v>
      </c>
      <c r="F37" s="88">
        <v>222</v>
      </c>
      <c r="G37" s="85">
        <v>1098</v>
      </c>
      <c r="H37" s="84">
        <f t="shared" si="3"/>
        <v>219.6</v>
      </c>
      <c r="I37" s="85"/>
      <c r="J37" s="88">
        <v>211</v>
      </c>
      <c r="K37" s="88">
        <v>231</v>
      </c>
      <c r="L37" s="88">
        <v>185</v>
      </c>
      <c r="M37" s="88">
        <v>212</v>
      </c>
      <c r="N37" s="88">
        <v>225</v>
      </c>
      <c r="O37" s="85">
        <v>1064</v>
      </c>
      <c r="P37" s="99">
        <f t="shared" si="4"/>
        <v>212.8</v>
      </c>
      <c r="Q37" s="85">
        <v>2162</v>
      </c>
      <c r="R37" s="86">
        <f t="shared" si="5"/>
        <v>216.2</v>
      </c>
    </row>
    <row r="38" spans="1:18" s="100" customFormat="1" ht="12.75">
      <c r="A38" s="87" t="s">
        <v>132</v>
      </c>
      <c r="B38" s="88">
        <v>219</v>
      </c>
      <c r="C38" s="88">
        <v>216</v>
      </c>
      <c r="D38" s="88">
        <v>212</v>
      </c>
      <c r="E38" s="88">
        <v>226</v>
      </c>
      <c r="F38" s="88">
        <v>226</v>
      </c>
      <c r="G38" s="85">
        <v>1099</v>
      </c>
      <c r="H38" s="84">
        <f t="shared" si="3"/>
        <v>219.8</v>
      </c>
      <c r="I38" s="85"/>
      <c r="J38" s="88">
        <v>223</v>
      </c>
      <c r="K38" s="88">
        <v>217</v>
      </c>
      <c r="L38" s="88">
        <v>223</v>
      </c>
      <c r="M38" s="88">
        <v>185</v>
      </c>
      <c r="N38" s="88">
        <v>212</v>
      </c>
      <c r="O38" s="85">
        <v>1060</v>
      </c>
      <c r="P38" s="99">
        <f t="shared" si="4"/>
        <v>212</v>
      </c>
      <c r="Q38" s="85">
        <v>2159</v>
      </c>
      <c r="R38" s="86">
        <f t="shared" si="5"/>
        <v>215.9</v>
      </c>
    </row>
    <row r="39" spans="1:18" s="100" customFormat="1" ht="12.75">
      <c r="A39" s="87" t="s">
        <v>113</v>
      </c>
      <c r="B39" s="88">
        <v>204</v>
      </c>
      <c r="C39" s="88">
        <v>198</v>
      </c>
      <c r="D39" s="88">
        <v>236</v>
      </c>
      <c r="E39" s="88">
        <v>194</v>
      </c>
      <c r="F39" s="88">
        <v>246</v>
      </c>
      <c r="G39" s="85">
        <v>1078</v>
      </c>
      <c r="H39" s="84">
        <f t="shared" si="3"/>
        <v>215.6</v>
      </c>
      <c r="I39" s="85"/>
      <c r="J39" s="88">
        <v>223</v>
      </c>
      <c r="K39" s="88">
        <v>210</v>
      </c>
      <c r="L39" s="88">
        <v>219</v>
      </c>
      <c r="M39" s="88">
        <v>218</v>
      </c>
      <c r="N39" s="88">
        <v>210</v>
      </c>
      <c r="O39" s="85">
        <v>1080</v>
      </c>
      <c r="P39" s="99">
        <f t="shared" si="4"/>
        <v>216</v>
      </c>
      <c r="Q39" s="85">
        <v>2158</v>
      </c>
      <c r="R39" s="86">
        <f t="shared" si="5"/>
        <v>215.8</v>
      </c>
    </row>
    <row r="40" spans="1:18" s="100" customFormat="1" ht="12.75">
      <c r="A40" s="87" t="s">
        <v>117</v>
      </c>
      <c r="B40" s="88">
        <v>227</v>
      </c>
      <c r="C40" s="88">
        <v>194</v>
      </c>
      <c r="D40" s="88">
        <v>175</v>
      </c>
      <c r="E40" s="88">
        <v>228</v>
      </c>
      <c r="F40" s="88">
        <v>245</v>
      </c>
      <c r="G40" s="85">
        <v>1069</v>
      </c>
      <c r="H40" s="84">
        <f t="shared" si="3"/>
        <v>213.8</v>
      </c>
      <c r="I40" s="85"/>
      <c r="J40" s="88">
        <v>244</v>
      </c>
      <c r="K40" s="88">
        <v>247</v>
      </c>
      <c r="L40" s="88">
        <v>224</v>
      </c>
      <c r="M40" s="88">
        <v>179</v>
      </c>
      <c r="N40" s="88">
        <v>189</v>
      </c>
      <c r="O40" s="85">
        <v>1083</v>
      </c>
      <c r="P40" s="99">
        <f t="shared" si="4"/>
        <v>216.6</v>
      </c>
      <c r="Q40" s="85">
        <v>2152</v>
      </c>
      <c r="R40" s="86">
        <f t="shared" si="5"/>
        <v>215.2</v>
      </c>
    </row>
    <row r="41" spans="1:18" s="100" customFormat="1" ht="12.75">
      <c r="A41" s="87" t="s">
        <v>81</v>
      </c>
      <c r="B41" s="88">
        <v>211</v>
      </c>
      <c r="C41" s="88">
        <v>205</v>
      </c>
      <c r="D41" s="88">
        <v>214</v>
      </c>
      <c r="E41" s="88">
        <v>216</v>
      </c>
      <c r="F41" s="88">
        <v>214</v>
      </c>
      <c r="G41" s="85">
        <v>1060</v>
      </c>
      <c r="H41" s="84">
        <f t="shared" si="3"/>
        <v>212</v>
      </c>
      <c r="I41" s="85"/>
      <c r="J41" s="88">
        <v>233</v>
      </c>
      <c r="K41" s="88">
        <v>214</v>
      </c>
      <c r="L41" s="88">
        <v>246</v>
      </c>
      <c r="M41" s="88">
        <v>184</v>
      </c>
      <c r="N41" s="88">
        <v>214</v>
      </c>
      <c r="O41" s="85">
        <v>1091</v>
      </c>
      <c r="P41" s="99">
        <f t="shared" si="4"/>
        <v>218.2</v>
      </c>
      <c r="Q41" s="85">
        <v>2151</v>
      </c>
      <c r="R41" s="86">
        <f t="shared" si="5"/>
        <v>215.1</v>
      </c>
    </row>
    <row r="42" spans="1:18" s="100" customFormat="1" ht="12.75">
      <c r="A42" s="87" t="s">
        <v>127</v>
      </c>
      <c r="B42" s="88">
        <v>217</v>
      </c>
      <c r="C42" s="88">
        <v>196</v>
      </c>
      <c r="D42" s="88">
        <v>254</v>
      </c>
      <c r="E42" s="88">
        <v>216</v>
      </c>
      <c r="F42" s="88">
        <v>204</v>
      </c>
      <c r="G42" s="85">
        <v>1087</v>
      </c>
      <c r="H42" s="84">
        <f t="shared" si="3"/>
        <v>217.4</v>
      </c>
      <c r="I42" s="85"/>
      <c r="J42" s="88">
        <v>186</v>
      </c>
      <c r="K42" s="88">
        <v>235</v>
      </c>
      <c r="L42" s="88">
        <v>190</v>
      </c>
      <c r="M42" s="88">
        <v>226</v>
      </c>
      <c r="N42" s="88">
        <v>225</v>
      </c>
      <c r="O42" s="85">
        <v>1062</v>
      </c>
      <c r="P42" s="99">
        <f t="shared" si="4"/>
        <v>212.4</v>
      </c>
      <c r="Q42" s="85">
        <v>2149</v>
      </c>
      <c r="R42" s="86">
        <f t="shared" si="5"/>
        <v>214.9</v>
      </c>
    </row>
    <row r="43" spans="1:18" s="100" customFormat="1" ht="12.75">
      <c r="A43" s="87" t="s">
        <v>137</v>
      </c>
      <c r="B43" s="88">
        <v>178</v>
      </c>
      <c r="C43" s="88">
        <v>177</v>
      </c>
      <c r="D43" s="88">
        <v>238</v>
      </c>
      <c r="E43" s="88">
        <v>204</v>
      </c>
      <c r="F43" s="88">
        <v>226</v>
      </c>
      <c r="G43" s="85">
        <v>1023</v>
      </c>
      <c r="H43" s="84">
        <f t="shared" si="3"/>
        <v>204.6</v>
      </c>
      <c r="I43" s="85"/>
      <c r="J43" s="88">
        <v>215</v>
      </c>
      <c r="K43" s="88">
        <v>254</v>
      </c>
      <c r="L43" s="88">
        <v>201</v>
      </c>
      <c r="M43" s="88">
        <v>255</v>
      </c>
      <c r="N43" s="88">
        <v>198</v>
      </c>
      <c r="O43" s="85">
        <v>1123</v>
      </c>
      <c r="P43" s="99">
        <f t="shared" si="4"/>
        <v>224.6</v>
      </c>
      <c r="Q43" s="85">
        <v>2146</v>
      </c>
      <c r="R43" s="86">
        <f t="shared" si="5"/>
        <v>214.6</v>
      </c>
    </row>
    <row r="44" spans="1:18" s="100" customFormat="1" ht="12.75">
      <c r="A44" s="87" t="s">
        <v>21</v>
      </c>
      <c r="B44" s="88">
        <v>204</v>
      </c>
      <c r="C44" s="88">
        <v>223</v>
      </c>
      <c r="D44" s="88">
        <v>243</v>
      </c>
      <c r="E44" s="88">
        <v>166</v>
      </c>
      <c r="F44" s="88">
        <v>215</v>
      </c>
      <c r="G44" s="85">
        <v>1051</v>
      </c>
      <c r="H44" s="84">
        <f t="shared" si="3"/>
        <v>210.2</v>
      </c>
      <c r="I44" s="85"/>
      <c r="J44" s="88">
        <v>188</v>
      </c>
      <c r="K44" s="88">
        <v>249</v>
      </c>
      <c r="L44" s="88">
        <v>203</v>
      </c>
      <c r="M44" s="88">
        <v>206</v>
      </c>
      <c r="N44" s="88">
        <v>238</v>
      </c>
      <c r="O44" s="85">
        <v>1084</v>
      </c>
      <c r="P44" s="99">
        <f t="shared" si="4"/>
        <v>216.8</v>
      </c>
      <c r="Q44" s="85">
        <v>2135</v>
      </c>
      <c r="R44" s="86">
        <f t="shared" si="5"/>
        <v>213.5</v>
      </c>
    </row>
    <row r="45" spans="1:18" s="100" customFormat="1" ht="12.75">
      <c r="A45" s="87" t="s">
        <v>122</v>
      </c>
      <c r="B45" s="88">
        <v>218</v>
      </c>
      <c r="C45" s="88">
        <v>208</v>
      </c>
      <c r="D45" s="88">
        <v>202</v>
      </c>
      <c r="E45" s="88">
        <v>179</v>
      </c>
      <c r="F45" s="88">
        <v>160</v>
      </c>
      <c r="G45" s="85">
        <v>967</v>
      </c>
      <c r="H45" s="84">
        <f t="shared" si="3"/>
        <v>193.4</v>
      </c>
      <c r="I45" s="85"/>
      <c r="J45" s="88">
        <v>217</v>
      </c>
      <c r="K45" s="88">
        <v>248</v>
      </c>
      <c r="L45" s="88">
        <v>241</v>
      </c>
      <c r="M45" s="88">
        <v>224</v>
      </c>
      <c r="N45" s="88">
        <v>237</v>
      </c>
      <c r="O45" s="85">
        <v>1167</v>
      </c>
      <c r="P45" s="99">
        <f t="shared" si="4"/>
        <v>233.4</v>
      </c>
      <c r="Q45" s="85">
        <v>2134</v>
      </c>
      <c r="R45" s="86">
        <f t="shared" si="5"/>
        <v>213.4</v>
      </c>
    </row>
    <row r="46" spans="1:18" s="100" customFormat="1" ht="12.75">
      <c r="A46" s="87" t="s">
        <v>99</v>
      </c>
      <c r="B46" s="88">
        <v>267</v>
      </c>
      <c r="C46" s="88">
        <v>238</v>
      </c>
      <c r="D46" s="88">
        <v>200</v>
      </c>
      <c r="E46" s="88">
        <v>198</v>
      </c>
      <c r="F46" s="88">
        <v>193</v>
      </c>
      <c r="G46" s="85">
        <v>1096</v>
      </c>
      <c r="H46" s="84">
        <f t="shared" si="3"/>
        <v>219.2</v>
      </c>
      <c r="I46" s="85"/>
      <c r="J46" s="88">
        <v>178</v>
      </c>
      <c r="K46" s="88">
        <v>207</v>
      </c>
      <c r="L46" s="88">
        <v>227</v>
      </c>
      <c r="M46" s="88">
        <v>224</v>
      </c>
      <c r="N46" s="88">
        <v>202</v>
      </c>
      <c r="O46" s="85">
        <v>1038</v>
      </c>
      <c r="P46" s="99">
        <f t="shared" si="4"/>
        <v>207.6</v>
      </c>
      <c r="Q46" s="85">
        <v>2134</v>
      </c>
      <c r="R46" s="86">
        <f t="shared" si="5"/>
        <v>213.4</v>
      </c>
    </row>
    <row r="47" spans="1:18" s="100" customFormat="1" ht="12.75">
      <c r="A47" s="87" t="s">
        <v>71</v>
      </c>
      <c r="B47" s="88">
        <v>203</v>
      </c>
      <c r="C47" s="88">
        <v>220</v>
      </c>
      <c r="D47" s="88">
        <v>183</v>
      </c>
      <c r="E47" s="88">
        <v>252</v>
      </c>
      <c r="F47" s="88">
        <v>245</v>
      </c>
      <c r="G47" s="85">
        <v>1103</v>
      </c>
      <c r="H47" s="84">
        <f t="shared" si="3"/>
        <v>220.6</v>
      </c>
      <c r="I47" s="85"/>
      <c r="J47" s="88">
        <v>223</v>
      </c>
      <c r="K47" s="88">
        <v>279</v>
      </c>
      <c r="L47" s="88">
        <v>166</v>
      </c>
      <c r="M47" s="88">
        <v>206</v>
      </c>
      <c r="N47" s="88">
        <v>156</v>
      </c>
      <c r="O47" s="85">
        <v>1030</v>
      </c>
      <c r="P47" s="99">
        <f t="shared" si="4"/>
        <v>206</v>
      </c>
      <c r="Q47" s="85">
        <v>2133</v>
      </c>
      <c r="R47" s="86">
        <f t="shared" si="5"/>
        <v>213.3</v>
      </c>
    </row>
    <row r="48" spans="1:18" s="100" customFormat="1" ht="12.75">
      <c r="A48" s="87" t="s">
        <v>59</v>
      </c>
      <c r="B48" s="88">
        <v>211</v>
      </c>
      <c r="C48" s="88">
        <v>193</v>
      </c>
      <c r="D48" s="88">
        <v>224</v>
      </c>
      <c r="E48" s="88">
        <v>199</v>
      </c>
      <c r="F48" s="88">
        <v>211</v>
      </c>
      <c r="G48" s="85">
        <v>1038</v>
      </c>
      <c r="H48" s="84">
        <f t="shared" si="3"/>
        <v>207.6</v>
      </c>
      <c r="I48" s="85"/>
      <c r="J48" s="88">
        <v>253</v>
      </c>
      <c r="K48" s="88">
        <v>202</v>
      </c>
      <c r="L48" s="88">
        <v>177</v>
      </c>
      <c r="M48" s="88">
        <v>247</v>
      </c>
      <c r="N48" s="88">
        <v>213</v>
      </c>
      <c r="O48" s="85">
        <v>1092</v>
      </c>
      <c r="P48" s="99">
        <f t="shared" si="4"/>
        <v>218.4</v>
      </c>
      <c r="Q48" s="85">
        <v>2130</v>
      </c>
      <c r="R48" s="86">
        <f t="shared" si="5"/>
        <v>213</v>
      </c>
    </row>
    <row r="49" spans="1:18" s="100" customFormat="1" ht="12.75">
      <c r="A49" s="87" t="s">
        <v>76</v>
      </c>
      <c r="B49" s="88">
        <v>188</v>
      </c>
      <c r="C49" s="88">
        <v>169</v>
      </c>
      <c r="D49" s="88">
        <v>213</v>
      </c>
      <c r="E49" s="88">
        <v>279</v>
      </c>
      <c r="F49" s="88">
        <v>201</v>
      </c>
      <c r="G49" s="85">
        <v>1050</v>
      </c>
      <c r="H49" s="84">
        <f t="shared" si="3"/>
        <v>210</v>
      </c>
      <c r="I49" s="85"/>
      <c r="J49" s="88">
        <v>201</v>
      </c>
      <c r="K49" s="88">
        <v>210</v>
      </c>
      <c r="L49" s="88">
        <v>225</v>
      </c>
      <c r="M49" s="88">
        <v>201</v>
      </c>
      <c r="N49" s="88">
        <v>236</v>
      </c>
      <c r="O49" s="85">
        <v>1073</v>
      </c>
      <c r="P49" s="99">
        <f t="shared" si="4"/>
        <v>214.6</v>
      </c>
      <c r="Q49" s="85">
        <v>2123</v>
      </c>
      <c r="R49" s="86">
        <f t="shared" si="5"/>
        <v>212.3</v>
      </c>
    </row>
    <row r="50" spans="1:18" s="100" customFormat="1" ht="12.75">
      <c r="A50" s="87" t="s">
        <v>128</v>
      </c>
      <c r="B50" s="88">
        <v>205</v>
      </c>
      <c r="C50" s="88">
        <v>201</v>
      </c>
      <c r="D50" s="88">
        <v>225</v>
      </c>
      <c r="E50" s="88">
        <v>172</v>
      </c>
      <c r="F50" s="88">
        <v>231</v>
      </c>
      <c r="G50" s="85">
        <v>1034</v>
      </c>
      <c r="H50" s="84">
        <f t="shared" si="3"/>
        <v>206.8</v>
      </c>
      <c r="I50" s="85"/>
      <c r="J50" s="88">
        <v>169</v>
      </c>
      <c r="K50" s="88">
        <v>222</v>
      </c>
      <c r="L50" s="88">
        <v>206</v>
      </c>
      <c r="M50" s="88">
        <v>219</v>
      </c>
      <c r="N50" s="88">
        <v>265</v>
      </c>
      <c r="O50" s="85">
        <v>1081</v>
      </c>
      <c r="P50" s="99">
        <f t="shared" si="4"/>
        <v>216.2</v>
      </c>
      <c r="Q50" s="85">
        <v>2115</v>
      </c>
      <c r="R50" s="86">
        <f t="shared" si="5"/>
        <v>211.5</v>
      </c>
    </row>
    <row r="51" spans="1:18" s="100" customFormat="1" ht="12.75">
      <c r="A51" s="87" t="s">
        <v>78</v>
      </c>
      <c r="B51" s="88">
        <v>182</v>
      </c>
      <c r="C51" s="88">
        <v>237</v>
      </c>
      <c r="D51" s="88">
        <v>197</v>
      </c>
      <c r="E51" s="88">
        <v>187</v>
      </c>
      <c r="F51" s="88">
        <v>222</v>
      </c>
      <c r="G51" s="85">
        <v>1025</v>
      </c>
      <c r="H51" s="84">
        <f t="shared" si="3"/>
        <v>205</v>
      </c>
      <c r="I51" s="85"/>
      <c r="J51" s="88">
        <v>184</v>
      </c>
      <c r="K51" s="88">
        <v>214</v>
      </c>
      <c r="L51" s="88">
        <v>203</v>
      </c>
      <c r="M51" s="88">
        <v>213</v>
      </c>
      <c r="N51" s="88">
        <v>275</v>
      </c>
      <c r="O51" s="85">
        <v>1089</v>
      </c>
      <c r="P51" s="99">
        <f t="shared" si="4"/>
        <v>217.8</v>
      </c>
      <c r="Q51" s="85">
        <v>2114</v>
      </c>
      <c r="R51" s="86">
        <f t="shared" si="5"/>
        <v>211.4</v>
      </c>
    </row>
    <row r="52" spans="1:18" s="100" customFormat="1" ht="12.75">
      <c r="A52" s="87" t="s">
        <v>6</v>
      </c>
      <c r="B52" s="88">
        <v>169</v>
      </c>
      <c r="C52" s="88">
        <v>234</v>
      </c>
      <c r="D52" s="88">
        <v>193</v>
      </c>
      <c r="E52" s="88">
        <v>193</v>
      </c>
      <c r="F52" s="88">
        <v>256</v>
      </c>
      <c r="G52" s="85">
        <v>1045</v>
      </c>
      <c r="H52" s="84">
        <f t="shared" si="3"/>
        <v>209</v>
      </c>
      <c r="I52" s="85"/>
      <c r="J52" s="88">
        <v>191</v>
      </c>
      <c r="K52" s="88">
        <v>182</v>
      </c>
      <c r="L52" s="88">
        <v>177</v>
      </c>
      <c r="M52" s="88">
        <v>269</v>
      </c>
      <c r="N52" s="88">
        <v>237</v>
      </c>
      <c r="O52" s="85">
        <v>1056</v>
      </c>
      <c r="P52" s="99">
        <f t="shared" si="4"/>
        <v>211.2</v>
      </c>
      <c r="Q52" s="85">
        <v>2101</v>
      </c>
      <c r="R52" s="86">
        <f t="shared" si="5"/>
        <v>210.1</v>
      </c>
    </row>
    <row r="53" spans="1:18" s="100" customFormat="1" ht="12.75">
      <c r="A53" s="87" t="s">
        <v>77</v>
      </c>
      <c r="B53" s="88">
        <v>166</v>
      </c>
      <c r="C53" s="88">
        <v>203</v>
      </c>
      <c r="D53" s="88">
        <v>183</v>
      </c>
      <c r="E53" s="88">
        <v>186</v>
      </c>
      <c r="F53" s="88">
        <v>236</v>
      </c>
      <c r="G53" s="85">
        <v>974</v>
      </c>
      <c r="H53" s="84">
        <f t="shared" si="3"/>
        <v>194.8</v>
      </c>
      <c r="I53" s="85"/>
      <c r="J53" s="88">
        <v>225</v>
      </c>
      <c r="K53" s="88">
        <v>223</v>
      </c>
      <c r="L53" s="88">
        <v>193</v>
      </c>
      <c r="M53" s="88">
        <v>279</v>
      </c>
      <c r="N53" s="88">
        <v>196</v>
      </c>
      <c r="O53" s="85">
        <v>1116</v>
      </c>
      <c r="P53" s="99">
        <f t="shared" si="4"/>
        <v>223.2</v>
      </c>
      <c r="Q53" s="85">
        <v>2090</v>
      </c>
      <c r="R53" s="86">
        <f t="shared" si="5"/>
        <v>209</v>
      </c>
    </row>
    <row r="54" spans="1:18" s="100" customFormat="1" ht="12.75">
      <c r="A54" s="87" t="s">
        <v>28</v>
      </c>
      <c r="B54" s="88">
        <v>235</v>
      </c>
      <c r="C54" s="88">
        <v>216</v>
      </c>
      <c r="D54" s="88">
        <v>202</v>
      </c>
      <c r="E54" s="88">
        <v>213</v>
      </c>
      <c r="F54" s="88">
        <v>213</v>
      </c>
      <c r="G54" s="85">
        <v>1079</v>
      </c>
      <c r="H54" s="84">
        <f t="shared" si="3"/>
        <v>215.8</v>
      </c>
      <c r="I54" s="85"/>
      <c r="J54" s="88">
        <v>203</v>
      </c>
      <c r="K54" s="88">
        <v>170</v>
      </c>
      <c r="L54" s="88">
        <v>157</v>
      </c>
      <c r="M54" s="88">
        <v>218</v>
      </c>
      <c r="N54" s="88">
        <v>256</v>
      </c>
      <c r="O54" s="85">
        <v>1004</v>
      </c>
      <c r="P54" s="99">
        <f t="shared" si="4"/>
        <v>200.8</v>
      </c>
      <c r="Q54" s="85">
        <v>2083</v>
      </c>
      <c r="R54" s="86">
        <f t="shared" si="5"/>
        <v>208.3</v>
      </c>
    </row>
    <row r="55" spans="1:18" s="100" customFormat="1" ht="12.75">
      <c r="A55" s="87" t="s">
        <v>130</v>
      </c>
      <c r="B55" s="88">
        <v>223</v>
      </c>
      <c r="C55" s="88">
        <v>165</v>
      </c>
      <c r="D55" s="88">
        <v>216</v>
      </c>
      <c r="E55" s="88">
        <v>188</v>
      </c>
      <c r="F55" s="88">
        <v>214</v>
      </c>
      <c r="G55" s="85">
        <v>1006</v>
      </c>
      <c r="H55" s="84">
        <f t="shared" si="3"/>
        <v>201.2</v>
      </c>
      <c r="I55" s="85"/>
      <c r="J55" s="88">
        <v>223</v>
      </c>
      <c r="K55" s="88">
        <v>213</v>
      </c>
      <c r="L55" s="88">
        <v>246</v>
      </c>
      <c r="M55" s="88">
        <v>170</v>
      </c>
      <c r="N55" s="88">
        <v>211</v>
      </c>
      <c r="O55" s="85">
        <v>1063</v>
      </c>
      <c r="P55" s="99">
        <f t="shared" si="4"/>
        <v>212.6</v>
      </c>
      <c r="Q55" s="85">
        <v>2069</v>
      </c>
      <c r="R55" s="86">
        <f t="shared" si="5"/>
        <v>206.9</v>
      </c>
    </row>
    <row r="56" spans="1:18" s="100" customFormat="1" ht="12.75">
      <c r="A56" s="87" t="s">
        <v>133</v>
      </c>
      <c r="B56" s="88">
        <v>142</v>
      </c>
      <c r="C56" s="88">
        <v>259</v>
      </c>
      <c r="D56" s="88">
        <v>206</v>
      </c>
      <c r="E56" s="88">
        <v>206</v>
      </c>
      <c r="F56" s="88">
        <v>208</v>
      </c>
      <c r="G56" s="85">
        <v>1021</v>
      </c>
      <c r="H56" s="84">
        <f t="shared" si="3"/>
        <v>204.2</v>
      </c>
      <c r="I56" s="85"/>
      <c r="J56" s="88">
        <v>165</v>
      </c>
      <c r="K56" s="88">
        <v>236</v>
      </c>
      <c r="L56" s="88">
        <v>213</v>
      </c>
      <c r="M56" s="88">
        <v>182</v>
      </c>
      <c r="N56" s="88">
        <v>242</v>
      </c>
      <c r="O56" s="85">
        <v>1038</v>
      </c>
      <c r="P56" s="99">
        <f t="shared" si="4"/>
        <v>207.6</v>
      </c>
      <c r="Q56" s="85">
        <v>2059</v>
      </c>
      <c r="R56" s="86">
        <f t="shared" si="5"/>
        <v>205.9</v>
      </c>
    </row>
    <row r="57" spans="1:18" s="100" customFormat="1" ht="12.75">
      <c r="A57" s="87" t="s">
        <v>74</v>
      </c>
      <c r="B57" s="88">
        <v>181</v>
      </c>
      <c r="C57" s="88">
        <v>208</v>
      </c>
      <c r="D57" s="88">
        <v>182</v>
      </c>
      <c r="E57" s="88">
        <v>180</v>
      </c>
      <c r="F57" s="88">
        <v>191</v>
      </c>
      <c r="G57" s="85">
        <v>942</v>
      </c>
      <c r="H57" s="84">
        <f t="shared" si="3"/>
        <v>188.4</v>
      </c>
      <c r="I57" s="85"/>
      <c r="J57" s="88">
        <v>210</v>
      </c>
      <c r="K57" s="88">
        <v>245</v>
      </c>
      <c r="L57" s="88">
        <v>215</v>
      </c>
      <c r="M57" s="88">
        <v>270</v>
      </c>
      <c r="N57" s="88">
        <v>177</v>
      </c>
      <c r="O57" s="85">
        <v>1117</v>
      </c>
      <c r="P57" s="99">
        <f t="shared" si="4"/>
        <v>223.4</v>
      </c>
      <c r="Q57" s="85">
        <v>2059</v>
      </c>
      <c r="R57" s="86">
        <f t="shared" si="5"/>
        <v>205.9</v>
      </c>
    </row>
    <row r="58" spans="1:18" s="100" customFormat="1" ht="12.75">
      <c r="A58" s="87" t="s">
        <v>19</v>
      </c>
      <c r="B58" s="88">
        <v>191</v>
      </c>
      <c r="C58" s="88">
        <v>193</v>
      </c>
      <c r="D58" s="88">
        <v>224</v>
      </c>
      <c r="E58" s="88">
        <v>215</v>
      </c>
      <c r="F58" s="88">
        <v>207</v>
      </c>
      <c r="G58" s="85">
        <v>1030</v>
      </c>
      <c r="H58" s="84">
        <f t="shared" si="3"/>
        <v>206</v>
      </c>
      <c r="I58" s="85"/>
      <c r="J58" s="88">
        <v>277</v>
      </c>
      <c r="K58" s="88">
        <v>195</v>
      </c>
      <c r="L58" s="88">
        <v>207</v>
      </c>
      <c r="M58" s="88">
        <v>158</v>
      </c>
      <c r="N58" s="88">
        <v>190</v>
      </c>
      <c r="O58" s="85">
        <v>1027</v>
      </c>
      <c r="P58" s="99">
        <f t="shared" si="4"/>
        <v>205.4</v>
      </c>
      <c r="Q58" s="85">
        <v>2057</v>
      </c>
      <c r="R58" s="86">
        <f t="shared" si="5"/>
        <v>205.7</v>
      </c>
    </row>
    <row r="59" spans="1:18" s="100" customFormat="1" ht="12.75">
      <c r="A59" s="87" t="s">
        <v>95</v>
      </c>
      <c r="B59" s="88">
        <v>158</v>
      </c>
      <c r="C59" s="88">
        <v>161</v>
      </c>
      <c r="D59" s="88">
        <v>170</v>
      </c>
      <c r="E59" s="88">
        <v>177</v>
      </c>
      <c r="F59" s="88">
        <v>258</v>
      </c>
      <c r="G59" s="85">
        <v>924</v>
      </c>
      <c r="H59" s="84">
        <f t="shared" si="3"/>
        <v>184.8</v>
      </c>
      <c r="I59" s="85"/>
      <c r="J59" s="88">
        <v>225</v>
      </c>
      <c r="K59" s="88">
        <v>181</v>
      </c>
      <c r="L59" s="88">
        <v>219</v>
      </c>
      <c r="M59" s="88">
        <v>227</v>
      </c>
      <c r="N59" s="88">
        <v>247</v>
      </c>
      <c r="O59" s="85">
        <v>1099</v>
      </c>
      <c r="P59" s="99">
        <f t="shared" si="4"/>
        <v>219.8</v>
      </c>
      <c r="Q59" s="85">
        <v>2023</v>
      </c>
      <c r="R59" s="86">
        <f t="shared" si="5"/>
        <v>202.3</v>
      </c>
    </row>
    <row r="60" spans="1:18" s="100" customFormat="1" ht="12.75">
      <c r="A60" s="87" t="s">
        <v>91</v>
      </c>
      <c r="B60" s="88">
        <v>224</v>
      </c>
      <c r="C60" s="88">
        <v>202</v>
      </c>
      <c r="D60" s="88">
        <v>214</v>
      </c>
      <c r="E60" s="88">
        <v>240</v>
      </c>
      <c r="F60" s="88">
        <v>202</v>
      </c>
      <c r="G60" s="85">
        <v>1082</v>
      </c>
      <c r="H60" s="84">
        <f t="shared" si="3"/>
        <v>216.4</v>
      </c>
      <c r="I60" s="85"/>
      <c r="J60" s="88">
        <v>230</v>
      </c>
      <c r="K60" s="88">
        <v>255</v>
      </c>
      <c r="L60" s="88">
        <v>152</v>
      </c>
      <c r="M60" s="88">
        <v>128</v>
      </c>
      <c r="N60" s="88">
        <v>171</v>
      </c>
      <c r="O60" s="85">
        <v>936</v>
      </c>
      <c r="P60" s="99">
        <f t="shared" si="4"/>
        <v>187.2</v>
      </c>
      <c r="Q60" s="85">
        <v>2018</v>
      </c>
      <c r="R60" s="86">
        <f t="shared" si="5"/>
        <v>201.8</v>
      </c>
    </row>
    <row r="61" spans="1:18" s="100" customFormat="1" ht="12.75">
      <c r="A61" s="87" t="s">
        <v>33</v>
      </c>
      <c r="B61" s="88">
        <v>144</v>
      </c>
      <c r="C61" s="88">
        <v>268</v>
      </c>
      <c r="D61" s="88">
        <v>215</v>
      </c>
      <c r="E61" s="88">
        <v>237</v>
      </c>
      <c r="F61" s="88">
        <v>178</v>
      </c>
      <c r="G61" s="85">
        <v>1042</v>
      </c>
      <c r="H61" s="84">
        <f t="shared" si="3"/>
        <v>208.4</v>
      </c>
      <c r="I61" s="85"/>
      <c r="J61" s="88">
        <v>184</v>
      </c>
      <c r="K61" s="88">
        <v>216</v>
      </c>
      <c r="L61" s="88">
        <v>192</v>
      </c>
      <c r="M61" s="88">
        <v>201</v>
      </c>
      <c r="N61" s="88">
        <v>169</v>
      </c>
      <c r="O61" s="85">
        <v>962</v>
      </c>
      <c r="P61" s="99">
        <f t="shared" si="4"/>
        <v>192.4</v>
      </c>
      <c r="Q61" s="85">
        <v>2004</v>
      </c>
      <c r="R61" s="86">
        <f t="shared" si="5"/>
        <v>200.4</v>
      </c>
    </row>
    <row r="62" spans="1:18" s="100" customFormat="1" ht="12.75">
      <c r="A62" s="87" t="s">
        <v>129</v>
      </c>
      <c r="B62" s="88">
        <v>205</v>
      </c>
      <c r="C62" s="88">
        <v>248</v>
      </c>
      <c r="D62" s="88">
        <v>209</v>
      </c>
      <c r="E62" s="88">
        <v>203</v>
      </c>
      <c r="F62" s="88">
        <v>174</v>
      </c>
      <c r="G62" s="85">
        <v>1039</v>
      </c>
      <c r="H62" s="84">
        <f t="shared" si="3"/>
        <v>207.8</v>
      </c>
      <c r="I62" s="85"/>
      <c r="J62" s="88">
        <v>215</v>
      </c>
      <c r="K62" s="88">
        <v>202</v>
      </c>
      <c r="L62" s="88">
        <v>198</v>
      </c>
      <c r="M62" s="88">
        <v>150</v>
      </c>
      <c r="N62" s="88">
        <v>191</v>
      </c>
      <c r="O62" s="85">
        <v>956</v>
      </c>
      <c r="P62" s="99">
        <f t="shared" si="4"/>
        <v>191.2</v>
      </c>
      <c r="Q62" s="85">
        <v>1995</v>
      </c>
      <c r="R62" s="86">
        <f t="shared" si="5"/>
        <v>199.5</v>
      </c>
    </row>
    <row r="63" spans="1:18" s="100" customFormat="1" ht="12.75">
      <c r="A63" s="87" t="s">
        <v>123</v>
      </c>
      <c r="B63" s="88">
        <v>236</v>
      </c>
      <c r="C63" s="88">
        <v>210</v>
      </c>
      <c r="D63" s="88">
        <v>179</v>
      </c>
      <c r="E63" s="88">
        <v>245</v>
      </c>
      <c r="F63" s="88">
        <v>213</v>
      </c>
      <c r="G63" s="85">
        <v>1083</v>
      </c>
      <c r="H63" s="84">
        <f t="shared" si="3"/>
        <v>216.6</v>
      </c>
      <c r="I63" s="85"/>
      <c r="J63" s="88">
        <v>154</v>
      </c>
      <c r="K63" s="88">
        <v>227</v>
      </c>
      <c r="L63" s="88">
        <v>199</v>
      </c>
      <c r="M63" s="88">
        <v>167</v>
      </c>
      <c r="N63" s="88">
        <v>158</v>
      </c>
      <c r="O63" s="85">
        <v>905</v>
      </c>
      <c r="P63" s="99">
        <f t="shared" si="4"/>
        <v>181</v>
      </c>
      <c r="Q63" s="85">
        <v>1988</v>
      </c>
      <c r="R63" s="86">
        <f t="shared" si="5"/>
        <v>198.8</v>
      </c>
    </row>
    <row r="64" spans="1:18" s="100" customFormat="1" ht="12.75">
      <c r="A64" s="87" t="s">
        <v>82</v>
      </c>
      <c r="B64" s="88">
        <v>243</v>
      </c>
      <c r="C64" s="88">
        <v>196</v>
      </c>
      <c r="D64" s="88">
        <v>168</v>
      </c>
      <c r="E64" s="88">
        <v>232</v>
      </c>
      <c r="F64" s="88">
        <v>211</v>
      </c>
      <c r="G64" s="85">
        <v>1050</v>
      </c>
      <c r="H64" s="84">
        <f t="shared" si="3"/>
        <v>210</v>
      </c>
      <c r="I64" s="85"/>
      <c r="J64" s="88">
        <v>245</v>
      </c>
      <c r="K64" s="88">
        <v>190</v>
      </c>
      <c r="L64" s="88">
        <v>200</v>
      </c>
      <c r="M64" s="88">
        <v>135</v>
      </c>
      <c r="N64" s="88">
        <v>161</v>
      </c>
      <c r="O64" s="85">
        <v>931</v>
      </c>
      <c r="P64" s="99">
        <f t="shared" si="4"/>
        <v>186.2</v>
      </c>
      <c r="Q64" s="85">
        <v>1981</v>
      </c>
      <c r="R64" s="86">
        <f t="shared" si="5"/>
        <v>198.1</v>
      </c>
    </row>
    <row r="65" spans="1:18" s="100" customFormat="1" ht="12.75">
      <c r="A65" s="87" t="s">
        <v>45</v>
      </c>
      <c r="B65" s="88">
        <v>168</v>
      </c>
      <c r="C65" s="88">
        <v>223</v>
      </c>
      <c r="D65" s="88">
        <v>159</v>
      </c>
      <c r="E65" s="88">
        <v>148</v>
      </c>
      <c r="F65" s="88">
        <v>264</v>
      </c>
      <c r="G65" s="85">
        <v>962</v>
      </c>
      <c r="H65" s="84">
        <f t="shared" si="3"/>
        <v>192.4</v>
      </c>
      <c r="I65" s="85"/>
      <c r="J65" s="88">
        <v>186</v>
      </c>
      <c r="K65" s="88">
        <v>187</v>
      </c>
      <c r="L65" s="88">
        <v>197</v>
      </c>
      <c r="M65" s="88">
        <v>202</v>
      </c>
      <c r="N65" s="88">
        <v>189</v>
      </c>
      <c r="O65" s="85">
        <v>961</v>
      </c>
      <c r="P65" s="99">
        <f t="shared" si="4"/>
        <v>192.2</v>
      </c>
      <c r="Q65" s="85">
        <v>1923</v>
      </c>
      <c r="R65" s="86">
        <f t="shared" si="5"/>
        <v>192.3</v>
      </c>
    </row>
    <row r="66" spans="1:18" s="100" customFormat="1" ht="12.75">
      <c r="A66" s="87" t="s">
        <v>30</v>
      </c>
      <c r="B66" s="88">
        <v>247</v>
      </c>
      <c r="C66" s="88">
        <v>194</v>
      </c>
      <c r="D66" s="88">
        <v>183</v>
      </c>
      <c r="E66" s="88">
        <v>193</v>
      </c>
      <c r="F66" s="88">
        <v>193</v>
      </c>
      <c r="G66" s="85">
        <v>1010</v>
      </c>
      <c r="H66" s="84">
        <f>AVERAGE(B66:F66)</f>
        <v>202</v>
      </c>
      <c r="I66" s="85"/>
      <c r="J66" s="88">
        <v>159</v>
      </c>
      <c r="K66" s="88">
        <v>204</v>
      </c>
      <c r="L66" s="88">
        <v>196</v>
      </c>
      <c r="M66" s="88">
        <v>188</v>
      </c>
      <c r="N66" s="88">
        <v>145</v>
      </c>
      <c r="O66" s="85">
        <v>892</v>
      </c>
      <c r="P66" s="99">
        <f>AVERAGE(J66:N66)</f>
        <v>178.4</v>
      </c>
      <c r="Q66" s="85">
        <v>1902</v>
      </c>
      <c r="R66" s="86">
        <f>AVERAGE(B66:F66,J66:N66)</f>
        <v>190.2</v>
      </c>
    </row>
    <row r="67" spans="1:18" s="100" customFormat="1" ht="12.75">
      <c r="A67" s="87" t="s">
        <v>139</v>
      </c>
      <c r="B67" s="88">
        <v>190</v>
      </c>
      <c r="C67" s="88">
        <v>155</v>
      </c>
      <c r="D67" s="88">
        <v>230</v>
      </c>
      <c r="E67" s="88">
        <v>227</v>
      </c>
      <c r="F67" s="88">
        <v>205</v>
      </c>
      <c r="G67" s="85">
        <v>1007</v>
      </c>
      <c r="H67" s="84">
        <f>AVERAGE(B67:F67)</f>
        <v>201.4</v>
      </c>
      <c r="I67" s="85"/>
      <c r="J67" s="88">
        <v>192</v>
      </c>
      <c r="K67" s="88">
        <v>203</v>
      </c>
      <c r="L67" s="88">
        <v>151</v>
      </c>
      <c r="M67" s="88">
        <v>190</v>
      </c>
      <c r="N67" s="88">
        <v>153</v>
      </c>
      <c r="O67" s="85">
        <v>889</v>
      </c>
      <c r="P67" s="99">
        <f>AVERAGE(J67:N67)</f>
        <v>177.8</v>
      </c>
      <c r="Q67" s="85">
        <v>1896</v>
      </c>
      <c r="R67" s="86">
        <f>AVERAGE(B67:F67,J67:N67)</f>
        <v>189.6</v>
      </c>
    </row>
    <row r="68" spans="1:18" s="100" customFormat="1" ht="12.75">
      <c r="A68" s="87" t="s">
        <v>38</v>
      </c>
      <c r="B68" s="88">
        <v>183</v>
      </c>
      <c r="C68" s="88">
        <v>185</v>
      </c>
      <c r="D68" s="88">
        <v>214</v>
      </c>
      <c r="E68" s="88">
        <v>165</v>
      </c>
      <c r="F68" s="88">
        <v>190</v>
      </c>
      <c r="G68" s="85">
        <v>937</v>
      </c>
      <c r="H68" s="84">
        <f>AVERAGE(B68:F68)</f>
        <v>187.4</v>
      </c>
      <c r="I68" s="85"/>
      <c r="J68" s="88">
        <v>193</v>
      </c>
      <c r="K68" s="88">
        <v>206</v>
      </c>
      <c r="L68" s="88">
        <v>172</v>
      </c>
      <c r="M68" s="88">
        <v>188</v>
      </c>
      <c r="N68" s="88">
        <v>183</v>
      </c>
      <c r="O68" s="85">
        <v>942</v>
      </c>
      <c r="P68" s="99">
        <f>AVERAGE(J68:N68)</f>
        <v>188.4</v>
      </c>
      <c r="Q68" s="85">
        <v>1879</v>
      </c>
      <c r="R68" s="86">
        <f>AVERAGE(B68:F68,J68:N68)</f>
        <v>187.9</v>
      </c>
    </row>
    <row r="69" spans="1:18" s="100" customFormat="1" ht="12.75">
      <c r="A69" s="87" t="s">
        <v>68</v>
      </c>
      <c r="B69" s="88">
        <v>211</v>
      </c>
      <c r="C69" s="88">
        <v>239</v>
      </c>
      <c r="D69" s="88">
        <v>160</v>
      </c>
      <c r="E69" s="88">
        <v>175</v>
      </c>
      <c r="F69" s="88">
        <v>146</v>
      </c>
      <c r="G69" s="85">
        <v>931</v>
      </c>
      <c r="H69" s="84">
        <f>AVERAGE(B69:F69)</f>
        <v>186.2</v>
      </c>
      <c r="I69" s="85"/>
      <c r="J69" s="88">
        <v>197</v>
      </c>
      <c r="K69" s="88">
        <v>184</v>
      </c>
      <c r="L69" s="88">
        <v>197</v>
      </c>
      <c r="M69" s="88">
        <v>170</v>
      </c>
      <c r="N69" s="88">
        <v>192</v>
      </c>
      <c r="O69" s="85">
        <v>940</v>
      </c>
      <c r="P69" s="99">
        <f>AVERAGE(J69:N69)</f>
        <v>188</v>
      </c>
      <c r="Q69" s="85">
        <v>1871</v>
      </c>
      <c r="R69" s="86">
        <f>AVERAGE(B69:F69,J69:N69)</f>
        <v>187.1</v>
      </c>
    </row>
  </sheetData>
  <sheetProtection/>
  <printOptions/>
  <pageMargins left="0.75" right="0.75" top="1" bottom="1" header="0.5" footer="0.5"/>
  <pageSetup fitToHeight="1" fitToWidth="1" horizontalDpi="600" verticalDpi="600" orientation="portrait" paperSize="183" scale="74" r:id="rId1"/>
  <ignoredErrors>
    <ignoredError sqref="H2:R69" formulaRange="1"/>
  </ignoredErrors>
</worksheet>
</file>

<file path=xl/worksheets/sheet3.xml><?xml version="1.0" encoding="utf-8"?>
<worksheet xmlns="http://schemas.openxmlformats.org/spreadsheetml/2006/main" xmlns:r="http://schemas.openxmlformats.org/officeDocument/2006/relationships">
  <sheetPr>
    <tabColor rgb="FFFF00FF"/>
    <pageSetUpPr fitToPage="1"/>
  </sheetPr>
  <dimension ref="A1:R69"/>
  <sheetViews>
    <sheetView zoomScalePageLayoutView="0" workbookViewId="0" topLeftCell="A1">
      <selection activeCell="A2" sqref="A2"/>
    </sheetView>
  </sheetViews>
  <sheetFormatPr defaultColWidth="9.140625" defaultRowHeight="12.75"/>
  <cols>
    <col min="1" max="1" width="29.140625" style="30" bestFit="1" customWidth="1"/>
    <col min="2" max="6" width="4.00390625" style="5" bestFit="1" customWidth="1"/>
    <col min="7" max="7" width="6.140625" style="8" bestFit="1" customWidth="1"/>
    <col min="8" max="8" width="7.140625" style="8" bestFit="1" customWidth="1"/>
    <col min="9" max="9" width="6.140625" style="8" customWidth="1"/>
    <col min="10" max="14" width="4.00390625" style="5" bestFit="1" customWidth="1"/>
    <col min="15" max="15" width="6.28125" style="8" bestFit="1" customWidth="1"/>
    <col min="16" max="17" width="7.140625" style="8" bestFit="1" customWidth="1"/>
    <col min="18" max="18" width="9.140625" style="1" customWidth="1"/>
    <col min="19" max="16384" width="9.140625" style="30" customWidth="1"/>
  </cols>
  <sheetData>
    <row r="1" spans="1:18" ht="12.75">
      <c r="A1" s="3" t="s">
        <v>0</v>
      </c>
      <c r="B1" s="3">
        <v>1</v>
      </c>
      <c r="C1" s="3">
        <v>2</v>
      </c>
      <c r="D1" s="3">
        <v>3</v>
      </c>
      <c r="E1" s="3">
        <v>4</v>
      </c>
      <c r="F1" s="3">
        <v>5</v>
      </c>
      <c r="G1" s="6" t="s">
        <v>1</v>
      </c>
      <c r="H1" s="6" t="s">
        <v>140</v>
      </c>
      <c r="I1" s="6"/>
      <c r="J1" s="3">
        <v>6</v>
      </c>
      <c r="K1" s="3">
        <v>7</v>
      </c>
      <c r="L1" s="3">
        <v>8</v>
      </c>
      <c r="M1" s="3">
        <v>9</v>
      </c>
      <c r="N1" s="3">
        <v>10</v>
      </c>
      <c r="O1" s="6" t="s">
        <v>2</v>
      </c>
      <c r="P1" s="6" t="s">
        <v>140</v>
      </c>
      <c r="Q1" s="7" t="s">
        <v>3</v>
      </c>
      <c r="R1" s="4" t="s">
        <v>140</v>
      </c>
    </row>
    <row r="2" spans="1:18" ht="12.75">
      <c r="A2" s="87" t="s">
        <v>48</v>
      </c>
      <c r="B2" s="88">
        <v>168</v>
      </c>
      <c r="C2" s="88">
        <v>258</v>
      </c>
      <c r="D2" s="88">
        <v>235</v>
      </c>
      <c r="E2" s="88">
        <v>267</v>
      </c>
      <c r="F2" s="88">
        <v>182</v>
      </c>
      <c r="G2" s="89">
        <v>1110</v>
      </c>
      <c r="H2" s="90">
        <f>AVERAGE(B2:F2)</f>
        <v>222</v>
      </c>
      <c r="I2" s="89"/>
      <c r="J2" s="88">
        <v>260</v>
      </c>
      <c r="K2" s="88">
        <v>234</v>
      </c>
      <c r="L2" s="88">
        <v>225</v>
      </c>
      <c r="M2" s="88">
        <v>228</v>
      </c>
      <c r="N2" s="88">
        <v>247</v>
      </c>
      <c r="O2" s="89">
        <v>1194</v>
      </c>
      <c r="P2" s="90">
        <f>AVERAGE(J2:N2)</f>
        <v>238.8</v>
      </c>
      <c r="Q2" s="89">
        <v>2304</v>
      </c>
      <c r="R2" s="86">
        <f>AVERAGE(B2:F2,J2:N2)</f>
        <v>230.4</v>
      </c>
    </row>
    <row r="3" spans="1:18" ht="12.75">
      <c r="A3" s="87" t="s">
        <v>90</v>
      </c>
      <c r="B3" s="88">
        <v>243</v>
      </c>
      <c r="C3" s="88">
        <v>188</v>
      </c>
      <c r="D3" s="88">
        <v>202</v>
      </c>
      <c r="E3" s="88">
        <v>216</v>
      </c>
      <c r="F3" s="88">
        <v>248</v>
      </c>
      <c r="G3" s="89">
        <v>1097</v>
      </c>
      <c r="H3" s="90">
        <f aca="true" t="shared" si="0" ref="H3:H67">AVERAGE(B3:F3)</f>
        <v>219.4</v>
      </c>
      <c r="I3" s="89"/>
      <c r="J3" s="88">
        <v>280</v>
      </c>
      <c r="K3" s="88">
        <v>175</v>
      </c>
      <c r="L3" s="88">
        <v>277</v>
      </c>
      <c r="M3" s="88">
        <v>224</v>
      </c>
      <c r="N3" s="88">
        <v>235</v>
      </c>
      <c r="O3" s="89">
        <v>1191</v>
      </c>
      <c r="P3" s="90">
        <f aca="true" t="shared" si="1" ref="P3:P67">AVERAGE(J3:N3)</f>
        <v>238.2</v>
      </c>
      <c r="Q3" s="89">
        <v>2288</v>
      </c>
      <c r="R3" s="86">
        <f aca="true" t="shared" si="2" ref="R3:R67">AVERAGE(B3:F3,J3:N3)</f>
        <v>228.8</v>
      </c>
    </row>
    <row r="4" spans="1:18" ht="12.75">
      <c r="A4" s="87" t="s">
        <v>22</v>
      </c>
      <c r="B4" s="88">
        <v>233</v>
      </c>
      <c r="C4" s="88">
        <v>222</v>
      </c>
      <c r="D4" s="88">
        <v>200</v>
      </c>
      <c r="E4" s="88">
        <v>201</v>
      </c>
      <c r="F4" s="88">
        <v>216</v>
      </c>
      <c r="G4" s="89">
        <v>1072</v>
      </c>
      <c r="H4" s="90">
        <f t="shared" si="0"/>
        <v>214.4</v>
      </c>
      <c r="I4" s="89"/>
      <c r="J4" s="88">
        <v>258</v>
      </c>
      <c r="K4" s="88">
        <v>242</v>
      </c>
      <c r="L4" s="88">
        <v>276</v>
      </c>
      <c r="M4" s="88">
        <v>226</v>
      </c>
      <c r="N4" s="88">
        <v>213</v>
      </c>
      <c r="O4" s="89">
        <v>1215</v>
      </c>
      <c r="P4" s="90">
        <f t="shared" si="1"/>
        <v>243</v>
      </c>
      <c r="Q4" s="89">
        <v>2287</v>
      </c>
      <c r="R4" s="86">
        <f t="shared" si="2"/>
        <v>228.7</v>
      </c>
    </row>
    <row r="5" spans="1:18" ht="12.75">
      <c r="A5" s="87" t="s">
        <v>56</v>
      </c>
      <c r="B5" s="88">
        <v>213</v>
      </c>
      <c r="C5" s="88">
        <v>228</v>
      </c>
      <c r="D5" s="88">
        <v>248</v>
      </c>
      <c r="E5" s="88">
        <v>182</v>
      </c>
      <c r="F5" s="88">
        <v>178</v>
      </c>
      <c r="G5" s="89">
        <v>1049</v>
      </c>
      <c r="H5" s="90">
        <f t="shared" si="0"/>
        <v>209.8</v>
      </c>
      <c r="I5" s="89"/>
      <c r="J5" s="88">
        <v>248</v>
      </c>
      <c r="K5" s="88">
        <v>248</v>
      </c>
      <c r="L5" s="88">
        <v>244</v>
      </c>
      <c r="M5" s="88">
        <v>244</v>
      </c>
      <c r="N5" s="88">
        <v>188</v>
      </c>
      <c r="O5" s="89">
        <v>1172</v>
      </c>
      <c r="P5" s="90">
        <f t="shared" si="1"/>
        <v>234.4</v>
      </c>
      <c r="Q5" s="89">
        <v>2221</v>
      </c>
      <c r="R5" s="86">
        <f t="shared" si="2"/>
        <v>222.1</v>
      </c>
    </row>
    <row r="6" spans="1:18" ht="12.75">
      <c r="A6" s="87" t="s">
        <v>51</v>
      </c>
      <c r="B6" s="88">
        <v>171</v>
      </c>
      <c r="C6" s="88">
        <v>191</v>
      </c>
      <c r="D6" s="88">
        <v>255</v>
      </c>
      <c r="E6" s="88">
        <v>226</v>
      </c>
      <c r="F6" s="88">
        <v>152</v>
      </c>
      <c r="G6" s="89">
        <v>995</v>
      </c>
      <c r="H6" s="90">
        <f t="shared" si="0"/>
        <v>199</v>
      </c>
      <c r="I6" s="89"/>
      <c r="J6" s="88">
        <v>227</v>
      </c>
      <c r="K6" s="88">
        <v>247</v>
      </c>
      <c r="L6" s="88">
        <v>226</v>
      </c>
      <c r="M6" s="88">
        <v>247</v>
      </c>
      <c r="N6" s="88">
        <v>260</v>
      </c>
      <c r="O6" s="89">
        <v>1207</v>
      </c>
      <c r="P6" s="90">
        <f t="shared" si="1"/>
        <v>241.4</v>
      </c>
      <c r="Q6" s="89">
        <v>2202</v>
      </c>
      <c r="R6" s="86">
        <f t="shared" si="2"/>
        <v>220.2</v>
      </c>
    </row>
    <row r="7" spans="1:18" ht="12.75">
      <c r="A7" s="87" t="s">
        <v>86</v>
      </c>
      <c r="B7" s="88">
        <v>213</v>
      </c>
      <c r="C7" s="88">
        <v>268</v>
      </c>
      <c r="D7" s="88">
        <v>188</v>
      </c>
      <c r="E7" s="88">
        <v>213</v>
      </c>
      <c r="F7" s="88">
        <v>180</v>
      </c>
      <c r="G7" s="89">
        <v>1062</v>
      </c>
      <c r="H7" s="90">
        <f t="shared" si="0"/>
        <v>212.4</v>
      </c>
      <c r="I7" s="89"/>
      <c r="J7" s="88">
        <v>255</v>
      </c>
      <c r="K7" s="88">
        <v>226</v>
      </c>
      <c r="L7" s="88">
        <v>235</v>
      </c>
      <c r="M7" s="88">
        <v>215</v>
      </c>
      <c r="N7" s="88">
        <v>208</v>
      </c>
      <c r="O7" s="89">
        <v>1139</v>
      </c>
      <c r="P7" s="90">
        <f t="shared" si="1"/>
        <v>227.8</v>
      </c>
      <c r="Q7" s="89">
        <v>2201</v>
      </c>
      <c r="R7" s="86">
        <f t="shared" si="2"/>
        <v>220.1</v>
      </c>
    </row>
    <row r="8" spans="1:18" ht="12.75">
      <c r="A8" s="87" t="s">
        <v>109</v>
      </c>
      <c r="B8" s="88">
        <v>206</v>
      </c>
      <c r="C8" s="88">
        <v>176</v>
      </c>
      <c r="D8" s="88">
        <v>289</v>
      </c>
      <c r="E8" s="88">
        <v>236</v>
      </c>
      <c r="F8" s="88">
        <v>202</v>
      </c>
      <c r="G8" s="89">
        <v>1109</v>
      </c>
      <c r="H8" s="90">
        <f t="shared" si="0"/>
        <v>221.8</v>
      </c>
      <c r="I8" s="89"/>
      <c r="J8" s="88">
        <v>235</v>
      </c>
      <c r="K8" s="88">
        <v>197</v>
      </c>
      <c r="L8" s="88">
        <v>213</v>
      </c>
      <c r="M8" s="88">
        <v>236</v>
      </c>
      <c r="N8" s="88">
        <v>194</v>
      </c>
      <c r="O8" s="89">
        <v>1075</v>
      </c>
      <c r="P8" s="90">
        <f t="shared" si="1"/>
        <v>215</v>
      </c>
      <c r="Q8" s="89">
        <v>2184</v>
      </c>
      <c r="R8" s="86">
        <f t="shared" si="2"/>
        <v>218.4</v>
      </c>
    </row>
    <row r="9" spans="1:18" ht="12.75">
      <c r="A9" s="87" t="s">
        <v>46</v>
      </c>
      <c r="B9" s="88">
        <v>215</v>
      </c>
      <c r="C9" s="88">
        <v>246</v>
      </c>
      <c r="D9" s="88">
        <v>233</v>
      </c>
      <c r="E9" s="88">
        <v>222</v>
      </c>
      <c r="F9" s="88">
        <v>220</v>
      </c>
      <c r="G9" s="89">
        <v>1136</v>
      </c>
      <c r="H9" s="90">
        <f t="shared" si="0"/>
        <v>227.2</v>
      </c>
      <c r="I9" s="89"/>
      <c r="J9" s="88">
        <v>189</v>
      </c>
      <c r="K9" s="88">
        <v>189</v>
      </c>
      <c r="L9" s="88">
        <v>267</v>
      </c>
      <c r="M9" s="88">
        <v>173</v>
      </c>
      <c r="N9" s="88">
        <v>222</v>
      </c>
      <c r="O9" s="89">
        <v>1040</v>
      </c>
      <c r="P9" s="90">
        <f t="shared" si="1"/>
        <v>208</v>
      </c>
      <c r="Q9" s="89">
        <v>2176</v>
      </c>
      <c r="R9" s="86">
        <f t="shared" si="2"/>
        <v>217.6</v>
      </c>
    </row>
    <row r="10" spans="1:18" ht="12.75">
      <c r="A10" s="87" t="s">
        <v>31</v>
      </c>
      <c r="B10" s="88">
        <v>196</v>
      </c>
      <c r="C10" s="88">
        <v>203</v>
      </c>
      <c r="D10" s="88">
        <v>214</v>
      </c>
      <c r="E10" s="88">
        <v>224</v>
      </c>
      <c r="F10" s="88">
        <v>195</v>
      </c>
      <c r="G10" s="89">
        <v>1032</v>
      </c>
      <c r="H10" s="90">
        <f t="shared" si="0"/>
        <v>206.4</v>
      </c>
      <c r="I10" s="89"/>
      <c r="J10" s="88">
        <v>187</v>
      </c>
      <c r="K10" s="88">
        <v>224</v>
      </c>
      <c r="L10" s="88">
        <v>253</v>
      </c>
      <c r="M10" s="88">
        <v>226</v>
      </c>
      <c r="N10" s="88">
        <v>245</v>
      </c>
      <c r="O10" s="89">
        <v>1135</v>
      </c>
      <c r="P10" s="90">
        <f t="shared" si="1"/>
        <v>227</v>
      </c>
      <c r="Q10" s="89">
        <v>2167</v>
      </c>
      <c r="R10" s="86">
        <f t="shared" si="2"/>
        <v>216.7</v>
      </c>
    </row>
    <row r="11" spans="1:18" ht="12.75">
      <c r="A11" s="87" t="s">
        <v>114</v>
      </c>
      <c r="B11" s="88">
        <v>206</v>
      </c>
      <c r="C11" s="88">
        <v>205</v>
      </c>
      <c r="D11" s="88">
        <v>233</v>
      </c>
      <c r="E11" s="88">
        <v>245</v>
      </c>
      <c r="F11" s="88">
        <v>229</v>
      </c>
      <c r="G11" s="89">
        <v>1118</v>
      </c>
      <c r="H11" s="90">
        <f t="shared" si="0"/>
        <v>223.6</v>
      </c>
      <c r="I11" s="89"/>
      <c r="J11" s="88">
        <v>180</v>
      </c>
      <c r="K11" s="88">
        <v>181</v>
      </c>
      <c r="L11" s="88">
        <v>197</v>
      </c>
      <c r="M11" s="88">
        <v>258</v>
      </c>
      <c r="N11" s="88">
        <v>219</v>
      </c>
      <c r="O11" s="89">
        <v>1035</v>
      </c>
      <c r="P11" s="90">
        <f t="shared" si="1"/>
        <v>207</v>
      </c>
      <c r="Q11" s="89">
        <v>2153</v>
      </c>
      <c r="R11" s="86">
        <f t="shared" si="2"/>
        <v>215.3</v>
      </c>
    </row>
    <row r="12" spans="1:18" ht="12.75">
      <c r="A12" s="87" t="s">
        <v>138</v>
      </c>
      <c r="B12" s="88">
        <v>151</v>
      </c>
      <c r="C12" s="88">
        <v>258</v>
      </c>
      <c r="D12" s="88">
        <v>214</v>
      </c>
      <c r="E12" s="88">
        <v>231</v>
      </c>
      <c r="F12" s="88">
        <v>199</v>
      </c>
      <c r="G12" s="89">
        <v>1053</v>
      </c>
      <c r="H12" s="90">
        <f t="shared" si="0"/>
        <v>210.6</v>
      </c>
      <c r="I12" s="89"/>
      <c r="J12" s="88">
        <v>192</v>
      </c>
      <c r="K12" s="88">
        <v>234</v>
      </c>
      <c r="L12" s="88">
        <v>226</v>
      </c>
      <c r="M12" s="88">
        <v>188</v>
      </c>
      <c r="N12" s="88">
        <v>247</v>
      </c>
      <c r="O12" s="89">
        <v>1087</v>
      </c>
      <c r="P12" s="90">
        <f t="shared" si="1"/>
        <v>217.4</v>
      </c>
      <c r="Q12" s="89">
        <v>2140</v>
      </c>
      <c r="R12" s="86">
        <f t="shared" si="2"/>
        <v>214</v>
      </c>
    </row>
    <row r="13" spans="1:18" ht="12.75">
      <c r="A13" s="87" t="s">
        <v>75</v>
      </c>
      <c r="B13" s="88">
        <v>183</v>
      </c>
      <c r="C13" s="88">
        <v>182</v>
      </c>
      <c r="D13" s="88">
        <v>190</v>
      </c>
      <c r="E13" s="88">
        <v>168</v>
      </c>
      <c r="F13" s="88">
        <v>206</v>
      </c>
      <c r="G13" s="89">
        <v>929</v>
      </c>
      <c r="H13" s="90">
        <f t="shared" si="0"/>
        <v>185.8</v>
      </c>
      <c r="I13" s="89"/>
      <c r="J13" s="88">
        <v>237</v>
      </c>
      <c r="K13" s="88">
        <v>237</v>
      </c>
      <c r="L13" s="88">
        <v>227</v>
      </c>
      <c r="M13" s="88">
        <v>256</v>
      </c>
      <c r="N13" s="88">
        <v>247</v>
      </c>
      <c r="O13" s="89">
        <v>1204</v>
      </c>
      <c r="P13" s="90">
        <f t="shared" si="1"/>
        <v>240.8</v>
      </c>
      <c r="Q13" s="89">
        <v>2133</v>
      </c>
      <c r="R13" s="86">
        <f t="shared" si="2"/>
        <v>213.3</v>
      </c>
    </row>
    <row r="14" spans="1:18" ht="12.75">
      <c r="A14" s="87" t="s">
        <v>13</v>
      </c>
      <c r="B14" s="88">
        <v>202</v>
      </c>
      <c r="C14" s="88">
        <v>237</v>
      </c>
      <c r="D14" s="88">
        <v>215</v>
      </c>
      <c r="E14" s="88">
        <v>224</v>
      </c>
      <c r="F14" s="88">
        <v>244</v>
      </c>
      <c r="G14" s="89">
        <v>1122</v>
      </c>
      <c r="H14" s="90">
        <f t="shared" si="0"/>
        <v>224.4</v>
      </c>
      <c r="I14" s="89"/>
      <c r="J14" s="88">
        <v>192</v>
      </c>
      <c r="K14" s="88">
        <v>211</v>
      </c>
      <c r="L14" s="88">
        <v>208</v>
      </c>
      <c r="M14" s="88">
        <v>203</v>
      </c>
      <c r="N14" s="88">
        <v>195</v>
      </c>
      <c r="O14" s="89">
        <v>1009</v>
      </c>
      <c r="P14" s="90">
        <f t="shared" si="1"/>
        <v>201.8</v>
      </c>
      <c r="Q14" s="89">
        <v>2131</v>
      </c>
      <c r="R14" s="86">
        <f t="shared" si="2"/>
        <v>213.1</v>
      </c>
    </row>
    <row r="15" spans="1:18" ht="12.75">
      <c r="A15" s="87" t="s">
        <v>119</v>
      </c>
      <c r="B15" s="88">
        <v>186</v>
      </c>
      <c r="C15" s="88">
        <v>188</v>
      </c>
      <c r="D15" s="88">
        <v>203</v>
      </c>
      <c r="E15" s="88">
        <v>212</v>
      </c>
      <c r="F15" s="88">
        <v>198</v>
      </c>
      <c r="G15" s="89">
        <v>987</v>
      </c>
      <c r="H15" s="90">
        <f t="shared" si="0"/>
        <v>197.4</v>
      </c>
      <c r="I15" s="89"/>
      <c r="J15" s="88">
        <v>217</v>
      </c>
      <c r="K15" s="88">
        <v>230</v>
      </c>
      <c r="L15" s="88">
        <v>223</v>
      </c>
      <c r="M15" s="88">
        <v>237</v>
      </c>
      <c r="N15" s="88">
        <v>228</v>
      </c>
      <c r="O15" s="89">
        <v>1135</v>
      </c>
      <c r="P15" s="90">
        <f t="shared" si="1"/>
        <v>227</v>
      </c>
      <c r="Q15" s="89">
        <v>2122</v>
      </c>
      <c r="R15" s="86">
        <f t="shared" si="2"/>
        <v>212.2</v>
      </c>
    </row>
    <row r="16" spans="1:18" ht="12.75">
      <c r="A16" s="87" t="s">
        <v>103</v>
      </c>
      <c r="B16" s="88">
        <v>205</v>
      </c>
      <c r="C16" s="88">
        <v>255</v>
      </c>
      <c r="D16" s="88">
        <v>159</v>
      </c>
      <c r="E16" s="88">
        <v>192</v>
      </c>
      <c r="F16" s="88">
        <v>169</v>
      </c>
      <c r="G16" s="89">
        <v>980</v>
      </c>
      <c r="H16" s="90">
        <f t="shared" si="0"/>
        <v>196</v>
      </c>
      <c r="I16" s="89"/>
      <c r="J16" s="88">
        <v>227</v>
      </c>
      <c r="K16" s="88">
        <v>234</v>
      </c>
      <c r="L16" s="88">
        <v>194</v>
      </c>
      <c r="M16" s="88">
        <v>254</v>
      </c>
      <c r="N16" s="88">
        <v>215</v>
      </c>
      <c r="O16" s="89">
        <v>1124</v>
      </c>
      <c r="P16" s="90">
        <f t="shared" si="1"/>
        <v>224.8</v>
      </c>
      <c r="Q16" s="89">
        <v>2104</v>
      </c>
      <c r="R16" s="86">
        <f t="shared" si="2"/>
        <v>210.4</v>
      </c>
    </row>
    <row r="17" spans="1:18" ht="12.75">
      <c r="A17" s="87" t="s">
        <v>54</v>
      </c>
      <c r="B17" s="88">
        <v>216</v>
      </c>
      <c r="C17" s="88">
        <v>209</v>
      </c>
      <c r="D17" s="88">
        <v>189</v>
      </c>
      <c r="E17" s="88">
        <v>217</v>
      </c>
      <c r="F17" s="88">
        <v>191</v>
      </c>
      <c r="G17" s="89">
        <v>1022</v>
      </c>
      <c r="H17" s="90">
        <f t="shared" si="0"/>
        <v>204.4</v>
      </c>
      <c r="I17" s="89"/>
      <c r="J17" s="88">
        <v>197</v>
      </c>
      <c r="K17" s="88">
        <v>195</v>
      </c>
      <c r="L17" s="88">
        <v>250</v>
      </c>
      <c r="M17" s="88">
        <v>190</v>
      </c>
      <c r="N17" s="88">
        <v>235</v>
      </c>
      <c r="O17" s="89">
        <v>1067</v>
      </c>
      <c r="P17" s="90">
        <f t="shared" si="1"/>
        <v>213.4</v>
      </c>
      <c r="Q17" s="89">
        <v>2089</v>
      </c>
      <c r="R17" s="86">
        <f t="shared" si="2"/>
        <v>208.9</v>
      </c>
    </row>
    <row r="18" spans="1:18" ht="12.75">
      <c r="A18" s="87" t="s">
        <v>39</v>
      </c>
      <c r="B18" s="88">
        <v>212</v>
      </c>
      <c r="C18" s="88">
        <v>278</v>
      </c>
      <c r="D18" s="88">
        <v>246</v>
      </c>
      <c r="E18" s="88">
        <v>199</v>
      </c>
      <c r="F18" s="88">
        <v>140</v>
      </c>
      <c r="G18" s="89">
        <v>1075</v>
      </c>
      <c r="H18" s="90">
        <f t="shared" si="0"/>
        <v>215</v>
      </c>
      <c r="I18" s="89"/>
      <c r="J18" s="88">
        <v>223</v>
      </c>
      <c r="K18" s="88">
        <v>219</v>
      </c>
      <c r="L18" s="88">
        <v>187</v>
      </c>
      <c r="M18" s="88">
        <v>202</v>
      </c>
      <c r="N18" s="88">
        <v>175</v>
      </c>
      <c r="O18" s="89">
        <v>1006</v>
      </c>
      <c r="P18" s="90">
        <f t="shared" si="1"/>
        <v>201.2</v>
      </c>
      <c r="Q18" s="89">
        <v>2081</v>
      </c>
      <c r="R18" s="86">
        <f t="shared" si="2"/>
        <v>208.1</v>
      </c>
    </row>
    <row r="19" spans="1:18" ht="12.75">
      <c r="A19" s="87" t="s">
        <v>42</v>
      </c>
      <c r="B19" s="88">
        <v>194</v>
      </c>
      <c r="C19" s="88">
        <v>216</v>
      </c>
      <c r="D19" s="88">
        <v>224</v>
      </c>
      <c r="E19" s="88">
        <v>206</v>
      </c>
      <c r="F19" s="88">
        <v>231</v>
      </c>
      <c r="G19" s="89">
        <v>1071</v>
      </c>
      <c r="H19" s="90">
        <f t="shared" si="0"/>
        <v>214.2</v>
      </c>
      <c r="I19" s="89"/>
      <c r="J19" s="88">
        <v>167</v>
      </c>
      <c r="K19" s="88">
        <v>225</v>
      </c>
      <c r="L19" s="88">
        <v>220</v>
      </c>
      <c r="M19" s="88">
        <v>201</v>
      </c>
      <c r="N19" s="88">
        <v>197</v>
      </c>
      <c r="O19" s="89">
        <v>1010</v>
      </c>
      <c r="P19" s="90">
        <f t="shared" si="1"/>
        <v>202</v>
      </c>
      <c r="Q19" s="89">
        <v>2081</v>
      </c>
      <c r="R19" s="86">
        <f t="shared" si="2"/>
        <v>208.1</v>
      </c>
    </row>
    <row r="20" spans="1:18" ht="12.75">
      <c r="A20" s="87" t="s">
        <v>125</v>
      </c>
      <c r="B20" s="88">
        <v>214</v>
      </c>
      <c r="C20" s="88">
        <v>214</v>
      </c>
      <c r="D20" s="88">
        <v>209</v>
      </c>
      <c r="E20" s="88">
        <v>194</v>
      </c>
      <c r="F20" s="88">
        <v>200</v>
      </c>
      <c r="G20" s="89">
        <v>1031</v>
      </c>
      <c r="H20" s="90">
        <f t="shared" si="0"/>
        <v>206.2</v>
      </c>
      <c r="I20" s="89"/>
      <c r="J20" s="88">
        <v>248</v>
      </c>
      <c r="K20" s="88">
        <v>169</v>
      </c>
      <c r="L20" s="88">
        <v>200</v>
      </c>
      <c r="M20" s="88">
        <v>200</v>
      </c>
      <c r="N20" s="88">
        <v>226</v>
      </c>
      <c r="O20" s="89">
        <v>1043</v>
      </c>
      <c r="P20" s="90">
        <f t="shared" si="1"/>
        <v>208.6</v>
      </c>
      <c r="Q20" s="89">
        <v>2074</v>
      </c>
      <c r="R20" s="86">
        <f t="shared" si="2"/>
        <v>207.4</v>
      </c>
    </row>
    <row r="21" spans="1:18" ht="12.75">
      <c r="A21" s="87" t="s">
        <v>101</v>
      </c>
      <c r="B21" s="88">
        <v>234</v>
      </c>
      <c r="C21" s="88">
        <v>193</v>
      </c>
      <c r="D21" s="88">
        <v>180</v>
      </c>
      <c r="E21" s="88">
        <v>156</v>
      </c>
      <c r="F21" s="88">
        <v>172</v>
      </c>
      <c r="G21" s="89">
        <v>935</v>
      </c>
      <c r="H21" s="90">
        <f t="shared" si="0"/>
        <v>187</v>
      </c>
      <c r="I21" s="89"/>
      <c r="J21" s="88">
        <v>231</v>
      </c>
      <c r="K21" s="88">
        <v>198</v>
      </c>
      <c r="L21" s="88">
        <v>214</v>
      </c>
      <c r="M21" s="88">
        <v>236</v>
      </c>
      <c r="N21" s="88">
        <v>257</v>
      </c>
      <c r="O21" s="89">
        <v>1136</v>
      </c>
      <c r="P21" s="90">
        <f t="shared" si="1"/>
        <v>227.2</v>
      </c>
      <c r="Q21" s="89">
        <v>2071</v>
      </c>
      <c r="R21" s="86">
        <f t="shared" si="2"/>
        <v>207.1</v>
      </c>
    </row>
    <row r="22" spans="1:18" ht="12.75">
      <c r="A22" s="87" t="s">
        <v>85</v>
      </c>
      <c r="B22" s="88">
        <v>203</v>
      </c>
      <c r="C22" s="88">
        <v>222</v>
      </c>
      <c r="D22" s="88">
        <v>244</v>
      </c>
      <c r="E22" s="88">
        <v>226</v>
      </c>
      <c r="F22" s="88">
        <v>213</v>
      </c>
      <c r="G22" s="89">
        <v>1108</v>
      </c>
      <c r="H22" s="90">
        <f t="shared" si="0"/>
        <v>221.6</v>
      </c>
      <c r="I22" s="89"/>
      <c r="J22" s="88">
        <v>224</v>
      </c>
      <c r="K22" s="88">
        <v>141</v>
      </c>
      <c r="L22" s="88">
        <v>213</v>
      </c>
      <c r="M22" s="88">
        <v>173</v>
      </c>
      <c r="N22" s="88">
        <v>208</v>
      </c>
      <c r="O22" s="89">
        <v>959</v>
      </c>
      <c r="P22" s="90">
        <f t="shared" si="1"/>
        <v>191.8</v>
      </c>
      <c r="Q22" s="89">
        <v>2067</v>
      </c>
      <c r="R22" s="86">
        <f t="shared" si="2"/>
        <v>206.7</v>
      </c>
    </row>
    <row r="23" spans="1:18" ht="12.75">
      <c r="A23" s="87" t="s">
        <v>5</v>
      </c>
      <c r="B23" s="88">
        <v>183</v>
      </c>
      <c r="C23" s="88">
        <v>247</v>
      </c>
      <c r="D23" s="88">
        <v>206</v>
      </c>
      <c r="E23" s="88">
        <v>207</v>
      </c>
      <c r="F23" s="88">
        <v>214</v>
      </c>
      <c r="G23" s="89">
        <v>1057</v>
      </c>
      <c r="H23" s="90">
        <f t="shared" si="0"/>
        <v>211.4</v>
      </c>
      <c r="I23" s="89"/>
      <c r="J23" s="88">
        <v>191</v>
      </c>
      <c r="K23" s="88">
        <v>167</v>
      </c>
      <c r="L23" s="88">
        <v>210</v>
      </c>
      <c r="M23" s="88">
        <v>226</v>
      </c>
      <c r="N23" s="88">
        <v>215</v>
      </c>
      <c r="O23" s="89">
        <v>1009</v>
      </c>
      <c r="P23" s="90">
        <f t="shared" si="1"/>
        <v>201.8</v>
      </c>
      <c r="Q23" s="89">
        <v>2066</v>
      </c>
      <c r="R23" s="86">
        <f t="shared" si="2"/>
        <v>206.6</v>
      </c>
    </row>
    <row r="24" spans="1:18" ht="12.75">
      <c r="A24" s="87" t="s">
        <v>49</v>
      </c>
      <c r="B24" s="88">
        <v>194</v>
      </c>
      <c r="C24" s="88">
        <v>223</v>
      </c>
      <c r="D24" s="88">
        <v>171</v>
      </c>
      <c r="E24" s="88">
        <v>190</v>
      </c>
      <c r="F24" s="88">
        <v>235</v>
      </c>
      <c r="G24" s="89">
        <v>1013</v>
      </c>
      <c r="H24" s="90">
        <f t="shared" si="0"/>
        <v>202.6</v>
      </c>
      <c r="I24" s="89"/>
      <c r="J24" s="88">
        <v>192</v>
      </c>
      <c r="K24" s="88">
        <v>188</v>
      </c>
      <c r="L24" s="88">
        <v>214</v>
      </c>
      <c r="M24" s="88">
        <v>200</v>
      </c>
      <c r="N24" s="88">
        <v>247</v>
      </c>
      <c r="O24" s="89">
        <v>1041</v>
      </c>
      <c r="P24" s="90">
        <f t="shared" si="1"/>
        <v>208.2</v>
      </c>
      <c r="Q24" s="89">
        <v>2054</v>
      </c>
      <c r="R24" s="86">
        <f t="shared" si="2"/>
        <v>205.4</v>
      </c>
    </row>
    <row r="25" spans="1:18" ht="12.75">
      <c r="A25" s="87" t="s">
        <v>41</v>
      </c>
      <c r="B25" s="88">
        <v>246</v>
      </c>
      <c r="C25" s="88">
        <v>234</v>
      </c>
      <c r="D25" s="88">
        <v>130</v>
      </c>
      <c r="E25" s="88">
        <v>193</v>
      </c>
      <c r="F25" s="88">
        <v>225</v>
      </c>
      <c r="G25" s="89">
        <v>1028</v>
      </c>
      <c r="H25" s="90">
        <f t="shared" si="0"/>
        <v>205.6</v>
      </c>
      <c r="I25" s="89"/>
      <c r="J25" s="88">
        <v>203</v>
      </c>
      <c r="K25" s="88">
        <v>258</v>
      </c>
      <c r="L25" s="88">
        <v>149</v>
      </c>
      <c r="M25" s="88">
        <v>242</v>
      </c>
      <c r="N25" s="88">
        <v>163</v>
      </c>
      <c r="O25" s="89">
        <v>1015</v>
      </c>
      <c r="P25" s="90">
        <f t="shared" si="1"/>
        <v>203</v>
      </c>
      <c r="Q25" s="89">
        <v>2043</v>
      </c>
      <c r="R25" s="86">
        <f t="shared" si="2"/>
        <v>204.3</v>
      </c>
    </row>
    <row r="26" spans="1:18" ht="12.75">
      <c r="A26" s="87" t="s">
        <v>102</v>
      </c>
      <c r="B26" s="88">
        <v>225</v>
      </c>
      <c r="C26" s="88">
        <v>200</v>
      </c>
      <c r="D26" s="88">
        <v>177</v>
      </c>
      <c r="E26" s="88">
        <v>182</v>
      </c>
      <c r="F26" s="88">
        <v>225</v>
      </c>
      <c r="G26" s="89">
        <v>1009</v>
      </c>
      <c r="H26" s="90">
        <f t="shared" si="0"/>
        <v>201.8</v>
      </c>
      <c r="I26" s="89"/>
      <c r="J26" s="88">
        <v>213</v>
      </c>
      <c r="K26" s="88">
        <v>166</v>
      </c>
      <c r="L26" s="88">
        <v>174</v>
      </c>
      <c r="M26" s="88">
        <v>205</v>
      </c>
      <c r="N26" s="88">
        <v>268</v>
      </c>
      <c r="O26" s="89">
        <v>1026</v>
      </c>
      <c r="P26" s="90">
        <f t="shared" si="1"/>
        <v>205.2</v>
      </c>
      <c r="Q26" s="89">
        <v>2035</v>
      </c>
      <c r="R26" s="86">
        <f t="shared" si="2"/>
        <v>203.5</v>
      </c>
    </row>
    <row r="27" spans="1:18" ht="12.75">
      <c r="A27" s="87" t="s">
        <v>69</v>
      </c>
      <c r="B27" s="88">
        <v>148</v>
      </c>
      <c r="C27" s="88">
        <v>211</v>
      </c>
      <c r="D27" s="88">
        <v>228</v>
      </c>
      <c r="E27" s="88">
        <v>177</v>
      </c>
      <c r="F27" s="88">
        <v>179</v>
      </c>
      <c r="G27" s="89">
        <v>943</v>
      </c>
      <c r="H27" s="90">
        <f t="shared" si="0"/>
        <v>188.6</v>
      </c>
      <c r="I27" s="89"/>
      <c r="J27" s="88">
        <v>224</v>
      </c>
      <c r="K27" s="88">
        <v>239</v>
      </c>
      <c r="L27" s="88">
        <v>235</v>
      </c>
      <c r="M27" s="88">
        <v>214</v>
      </c>
      <c r="N27" s="88">
        <v>179</v>
      </c>
      <c r="O27" s="89">
        <v>1091</v>
      </c>
      <c r="P27" s="90">
        <f t="shared" si="1"/>
        <v>218.2</v>
      </c>
      <c r="Q27" s="89">
        <v>2034</v>
      </c>
      <c r="R27" s="86">
        <f t="shared" si="2"/>
        <v>203.4</v>
      </c>
    </row>
    <row r="28" spans="1:18" ht="12.75">
      <c r="A28" s="87" t="s">
        <v>11</v>
      </c>
      <c r="B28" s="88">
        <v>193</v>
      </c>
      <c r="C28" s="88">
        <v>183</v>
      </c>
      <c r="D28" s="88">
        <v>176</v>
      </c>
      <c r="E28" s="88">
        <v>208</v>
      </c>
      <c r="F28" s="88">
        <v>236</v>
      </c>
      <c r="G28" s="89">
        <v>996</v>
      </c>
      <c r="H28" s="90">
        <f t="shared" si="0"/>
        <v>199.2</v>
      </c>
      <c r="I28" s="89"/>
      <c r="J28" s="88">
        <v>188</v>
      </c>
      <c r="K28" s="88">
        <v>240</v>
      </c>
      <c r="L28" s="88">
        <v>224</v>
      </c>
      <c r="M28" s="88">
        <v>173</v>
      </c>
      <c r="N28" s="88">
        <v>187</v>
      </c>
      <c r="O28" s="89">
        <v>1012</v>
      </c>
      <c r="P28" s="90">
        <f t="shared" si="1"/>
        <v>202.4</v>
      </c>
      <c r="Q28" s="89">
        <v>2008</v>
      </c>
      <c r="R28" s="86">
        <f t="shared" si="2"/>
        <v>200.8</v>
      </c>
    </row>
    <row r="29" spans="1:18" ht="12.75">
      <c r="A29" s="87" t="s">
        <v>61</v>
      </c>
      <c r="B29" s="88">
        <v>185</v>
      </c>
      <c r="C29" s="88">
        <v>169</v>
      </c>
      <c r="D29" s="88">
        <v>247</v>
      </c>
      <c r="E29" s="88">
        <v>195</v>
      </c>
      <c r="F29" s="88">
        <v>185</v>
      </c>
      <c r="G29" s="89">
        <v>981</v>
      </c>
      <c r="H29" s="90">
        <f t="shared" si="0"/>
        <v>196.2</v>
      </c>
      <c r="I29" s="89"/>
      <c r="J29" s="88">
        <v>212</v>
      </c>
      <c r="K29" s="88">
        <v>234</v>
      </c>
      <c r="L29" s="88">
        <v>225</v>
      </c>
      <c r="M29" s="88">
        <v>185</v>
      </c>
      <c r="N29" s="88">
        <v>168</v>
      </c>
      <c r="O29" s="89">
        <v>1024</v>
      </c>
      <c r="P29" s="90">
        <f t="shared" si="1"/>
        <v>204.8</v>
      </c>
      <c r="Q29" s="89">
        <v>2005</v>
      </c>
      <c r="R29" s="86">
        <f t="shared" si="2"/>
        <v>200.5</v>
      </c>
    </row>
    <row r="30" spans="1:18" ht="12.75">
      <c r="A30" s="87" t="s">
        <v>88</v>
      </c>
      <c r="B30" s="88">
        <v>170</v>
      </c>
      <c r="C30" s="88">
        <v>202</v>
      </c>
      <c r="D30" s="88">
        <v>170</v>
      </c>
      <c r="E30" s="88">
        <v>211</v>
      </c>
      <c r="F30" s="88">
        <v>243</v>
      </c>
      <c r="G30" s="89">
        <v>996</v>
      </c>
      <c r="H30" s="90">
        <f t="shared" si="0"/>
        <v>199.2</v>
      </c>
      <c r="I30" s="89"/>
      <c r="J30" s="88">
        <v>205</v>
      </c>
      <c r="K30" s="88">
        <v>230</v>
      </c>
      <c r="L30" s="88">
        <v>195</v>
      </c>
      <c r="M30" s="88">
        <v>201</v>
      </c>
      <c r="N30" s="88">
        <v>177</v>
      </c>
      <c r="O30" s="89">
        <v>1008</v>
      </c>
      <c r="P30" s="90">
        <f t="shared" si="1"/>
        <v>201.6</v>
      </c>
      <c r="Q30" s="89">
        <v>2004</v>
      </c>
      <c r="R30" s="86">
        <f t="shared" si="2"/>
        <v>200.4</v>
      </c>
    </row>
    <row r="31" spans="1:18" ht="12.75">
      <c r="A31" s="87" t="s">
        <v>63</v>
      </c>
      <c r="B31" s="88">
        <v>192</v>
      </c>
      <c r="C31" s="88">
        <v>243</v>
      </c>
      <c r="D31" s="88">
        <v>218</v>
      </c>
      <c r="E31" s="88">
        <v>175</v>
      </c>
      <c r="F31" s="88">
        <v>173</v>
      </c>
      <c r="G31" s="89">
        <v>1001</v>
      </c>
      <c r="H31" s="90">
        <f t="shared" si="0"/>
        <v>200.2</v>
      </c>
      <c r="I31" s="89"/>
      <c r="J31" s="88">
        <v>222</v>
      </c>
      <c r="K31" s="88">
        <v>171</v>
      </c>
      <c r="L31" s="88">
        <v>182</v>
      </c>
      <c r="M31" s="88">
        <v>210</v>
      </c>
      <c r="N31" s="88">
        <v>215</v>
      </c>
      <c r="O31" s="89">
        <v>1000</v>
      </c>
      <c r="P31" s="90">
        <f t="shared" si="1"/>
        <v>200</v>
      </c>
      <c r="Q31" s="89">
        <v>2001</v>
      </c>
      <c r="R31" s="86">
        <f t="shared" si="2"/>
        <v>200.1</v>
      </c>
    </row>
    <row r="32" spans="1:18" ht="12.75">
      <c r="A32" s="87" t="s">
        <v>36</v>
      </c>
      <c r="B32" s="88">
        <v>185</v>
      </c>
      <c r="C32" s="88">
        <v>257</v>
      </c>
      <c r="D32" s="88">
        <v>161</v>
      </c>
      <c r="E32" s="88">
        <v>194</v>
      </c>
      <c r="F32" s="88">
        <v>225</v>
      </c>
      <c r="G32" s="89">
        <v>1022</v>
      </c>
      <c r="H32" s="90">
        <f>AVERAGE(B32:F32)</f>
        <v>204.4</v>
      </c>
      <c r="I32" s="89"/>
      <c r="J32" s="88">
        <v>177</v>
      </c>
      <c r="K32" s="88"/>
      <c r="L32" s="88"/>
      <c r="M32" s="88"/>
      <c r="N32" s="88"/>
      <c r="O32" s="89">
        <v>177</v>
      </c>
      <c r="P32" s="90">
        <f>AVERAGE(J32:N32)</f>
        <v>177</v>
      </c>
      <c r="Q32" s="89">
        <v>1199</v>
      </c>
      <c r="R32" s="86">
        <f>AVERAGE(B32:F32,J32:N32)</f>
        <v>199.83333333333334</v>
      </c>
    </row>
    <row r="33" spans="1:18" ht="12.75">
      <c r="A33" s="87" t="s">
        <v>37</v>
      </c>
      <c r="B33" s="88">
        <v>193</v>
      </c>
      <c r="C33" s="88">
        <v>195</v>
      </c>
      <c r="D33" s="88">
        <v>218</v>
      </c>
      <c r="E33" s="88">
        <v>166</v>
      </c>
      <c r="F33" s="88">
        <v>168</v>
      </c>
      <c r="G33" s="89">
        <v>940</v>
      </c>
      <c r="H33" s="90">
        <f t="shared" si="0"/>
        <v>188</v>
      </c>
      <c r="I33" s="89"/>
      <c r="J33" s="88">
        <v>190</v>
      </c>
      <c r="K33" s="88">
        <v>246</v>
      </c>
      <c r="L33" s="88">
        <v>215</v>
      </c>
      <c r="M33" s="88">
        <v>189</v>
      </c>
      <c r="N33" s="88">
        <v>209</v>
      </c>
      <c r="O33" s="89">
        <v>1049</v>
      </c>
      <c r="P33" s="90">
        <f t="shared" si="1"/>
        <v>209.8</v>
      </c>
      <c r="Q33" s="89">
        <v>1989</v>
      </c>
      <c r="R33" s="86">
        <f t="shared" si="2"/>
        <v>198.9</v>
      </c>
    </row>
    <row r="34" spans="1:18" ht="12.75">
      <c r="A34" s="87" t="s">
        <v>118</v>
      </c>
      <c r="B34" s="88">
        <v>144</v>
      </c>
      <c r="C34" s="88">
        <v>210</v>
      </c>
      <c r="D34" s="88">
        <v>182</v>
      </c>
      <c r="E34" s="88">
        <v>199</v>
      </c>
      <c r="F34" s="88">
        <v>164</v>
      </c>
      <c r="G34" s="89">
        <v>899</v>
      </c>
      <c r="H34" s="90">
        <f t="shared" si="0"/>
        <v>179.8</v>
      </c>
      <c r="I34" s="89"/>
      <c r="J34" s="88">
        <v>221</v>
      </c>
      <c r="K34" s="88">
        <v>230</v>
      </c>
      <c r="L34" s="88">
        <v>202</v>
      </c>
      <c r="M34" s="88">
        <v>226</v>
      </c>
      <c r="N34" s="88">
        <v>205</v>
      </c>
      <c r="O34" s="89">
        <v>1084</v>
      </c>
      <c r="P34" s="90">
        <f t="shared" si="1"/>
        <v>216.8</v>
      </c>
      <c r="Q34" s="89">
        <v>1983</v>
      </c>
      <c r="R34" s="86">
        <f t="shared" si="2"/>
        <v>198.3</v>
      </c>
    </row>
    <row r="35" spans="1:18" ht="12.75">
      <c r="A35" s="87" t="s">
        <v>17</v>
      </c>
      <c r="B35" s="88">
        <v>212</v>
      </c>
      <c r="C35" s="88">
        <v>174</v>
      </c>
      <c r="D35" s="88">
        <v>206</v>
      </c>
      <c r="E35" s="88">
        <v>208</v>
      </c>
      <c r="F35" s="88">
        <v>200</v>
      </c>
      <c r="G35" s="89">
        <v>1000</v>
      </c>
      <c r="H35" s="90">
        <f t="shared" si="0"/>
        <v>200</v>
      </c>
      <c r="I35" s="89"/>
      <c r="J35" s="88">
        <v>266</v>
      </c>
      <c r="K35" s="88">
        <v>180</v>
      </c>
      <c r="L35" s="88">
        <v>185</v>
      </c>
      <c r="M35" s="88">
        <v>190</v>
      </c>
      <c r="N35" s="88">
        <v>161</v>
      </c>
      <c r="O35" s="89">
        <v>982</v>
      </c>
      <c r="P35" s="90">
        <f t="shared" si="1"/>
        <v>196.4</v>
      </c>
      <c r="Q35" s="89">
        <v>1982</v>
      </c>
      <c r="R35" s="86">
        <f t="shared" si="2"/>
        <v>198.2</v>
      </c>
    </row>
    <row r="36" spans="1:18" ht="12.75">
      <c r="A36" s="87" t="s">
        <v>47</v>
      </c>
      <c r="B36" s="88">
        <v>190</v>
      </c>
      <c r="C36" s="88">
        <v>182</v>
      </c>
      <c r="D36" s="88">
        <v>190</v>
      </c>
      <c r="E36" s="88">
        <v>196</v>
      </c>
      <c r="F36" s="88">
        <v>201</v>
      </c>
      <c r="G36" s="89">
        <v>959</v>
      </c>
      <c r="H36" s="90">
        <f t="shared" si="0"/>
        <v>191.8</v>
      </c>
      <c r="I36" s="89"/>
      <c r="J36" s="88">
        <v>237</v>
      </c>
      <c r="K36" s="88">
        <v>196</v>
      </c>
      <c r="L36" s="88">
        <v>220</v>
      </c>
      <c r="M36" s="88">
        <v>208</v>
      </c>
      <c r="N36" s="88">
        <v>161</v>
      </c>
      <c r="O36" s="89">
        <v>1022</v>
      </c>
      <c r="P36" s="90">
        <f t="shared" si="1"/>
        <v>204.4</v>
      </c>
      <c r="Q36" s="89">
        <v>1981</v>
      </c>
      <c r="R36" s="86">
        <f t="shared" si="2"/>
        <v>198.1</v>
      </c>
    </row>
    <row r="37" spans="1:18" ht="12.75">
      <c r="A37" s="87" t="s">
        <v>111</v>
      </c>
      <c r="B37" s="88">
        <v>215</v>
      </c>
      <c r="C37" s="88">
        <v>237</v>
      </c>
      <c r="D37" s="88">
        <v>199</v>
      </c>
      <c r="E37" s="88">
        <v>196</v>
      </c>
      <c r="F37" s="88">
        <v>167</v>
      </c>
      <c r="G37" s="89">
        <v>1014</v>
      </c>
      <c r="H37" s="90">
        <f t="shared" si="0"/>
        <v>202.8</v>
      </c>
      <c r="I37" s="89"/>
      <c r="J37" s="88">
        <v>184</v>
      </c>
      <c r="K37" s="88">
        <v>202</v>
      </c>
      <c r="L37" s="88">
        <v>186</v>
      </c>
      <c r="M37" s="88">
        <v>172</v>
      </c>
      <c r="N37" s="88">
        <v>217</v>
      </c>
      <c r="O37" s="89">
        <v>961</v>
      </c>
      <c r="P37" s="90">
        <f t="shared" si="1"/>
        <v>192.2</v>
      </c>
      <c r="Q37" s="89">
        <v>1975</v>
      </c>
      <c r="R37" s="86">
        <f t="shared" si="2"/>
        <v>197.5</v>
      </c>
    </row>
    <row r="38" spans="1:18" ht="12.75">
      <c r="A38" s="87" t="s">
        <v>35</v>
      </c>
      <c r="B38" s="88">
        <v>169</v>
      </c>
      <c r="C38" s="88">
        <v>199</v>
      </c>
      <c r="D38" s="88">
        <v>169</v>
      </c>
      <c r="E38" s="88">
        <v>200</v>
      </c>
      <c r="F38" s="88">
        <v>205</v>
      </c>
      <c r="G38" s="89">
        <v>942</v>
      </c>
      <c r="H38" s="90">
        <f t="shared" si="0"/>
        <v>188.4</v>
      </c>
      <c r="I38" s="89"/>
      <c r="J38" s="88">
        <v>258</v>
      </c>
      <c r="K38" s="88">
        <v>182</v>
      </c>
      <c r="L38" s="88">
        <v>204</v>
      </c>
      <c r="M38" s="88">
        <v>213</v>
      </c>
      <c r="N38" s="88">
        <v>169</v>
      </c>
      <c r="O38" s="89">
        <v>1026</v>
      </c>
      <c r="P38" s="90">
        <f t="shared" si="1"/>
        <v>205.2</v>
      </c>
      <c r="Q38" s="89">
        <v>1968</v>
      </c>
      <c r="R38" s="86">
        <f t="shared" si="2"/>
        <v>196.8</v>
      </c>
    </row>
    <row r="39" spans="1:18" ht="12.75">
      <c r="A39" s="87" t="s">
        <v>94</v>
      </c>
      <c r="B39" s="88">
        <v>211</v>
      </c>
      <c r="C39" s="88">
        <v>190</v>
      </c>
      <c r="D39" s="88">
        <v>218</v>
      </c>
      <c r="E39" s="88">
        <v>190</v>
      </c>
      <c r="F39" s="88">
        <v>139</v>
      </c>
      <c r="G39" s="89">
        <v>948</v>
      </c>
      <c r="H39" s="90">
        <f t="shared" si="0"/>
        <v>189.6</v>
      </c>
      <c r="I39" s="89"/>
      <c r="J39" s="88">
        <v>219</v>
      </c>
      <c r="K39" s="88">
        <v>201</v>
      </c>
      <c r="L39" s="88">
        <v>204</v>
      </c>
      <c r="M39" s="88">
        <v>198</v>
      </c>
      <c r="N39" s="88">
        <v>185</v>
      </c>
      <c r="O39" s="89">
        <v>1007</v>
      </c>
      <c r="P39" s="90">
        <f t="shared" si="1"/>
        <v>201.4</v>
      </c>
      <c r="Q39" s="89">
        <v>1955</v>
      </c>
      <c r="R39" s="86">
        <f t="shared" si="2"/>
        <v>195.5</v>
      </c>
    </row>
    <row r="40" spans="1:18" ht="12.75">
      <c r="A40" s="87" t="s">
        <v>44</v>
      </c>
      <c r="B40" s="88">
        <v>165</v>
      </c>
      <c r="C40" s="88">
        <v>217</v>
      </c>
      <c r="D40" s="88">
        <v>194</v>
      </c>
      <c r="E40" s="88">
        <v>192</v>
      </c>
      <c r="F40" s="88">
        <v>209</v>
      </c>
      <c r="G40" s="89">
        <v>977</v>
      </c>
      <c r="H40" s="90">
        <f t="shared" si="0"/>
        <v>195.4</v>
      </c>
      <c r="I40" s="89"/>
      <c r="J40" s="88">
        <v>221</v>
      </c>
      <c r="K40" s="88">
        <v>214</v>
      </c>
      <c r="L40" s="88">
        <v>191</v>
      </c>
      <c r="M40" s="88">
        <v>163</v>
      </c>
      <c r="N40" s="88">
        <v>176</v>
      </c>
      <c r="O40" s="89">
        <v>965</v>
      </c>
      <c r="P40" s="90">
        <f t="shared" si="1"/>
        <v>193</v>
      </c>
      <c r="Q40" s="89">
        <v>1942</v>
      </c>
      <c r="R40" s="86">
        <f t="shared" si="2"/>
        <v>194.2</v>
      </c>
    </row>
    <row r="41" spans="1:18" ht="12.75">
      <c r="A41" s="87" t="s">
        <v>136</v>
      </c>
      <c r="B41" s="88">
        <v>164</v>
      </c>
      <c r="C41" s="88">
        <v>191</v>
      </c>
      <c r="D41" s="88">
        <v>200</v>
      </c>
      <c r="E41" s="88">
        <v>202</v>
      </c>
      <c r="F41" s="88">
        <v>164</v>
      </c>
      <c r="G41" s="89">
        <v>921</v>
      </c>
      <c r="H41" s="90">
        <f t="shared" si="0"/>
        <v>184.2</v>
      </c>
      <c r="I41" s="89"/>
      <c r="J41" s="88">
        <v>244</v>
      </c>
      <c r="K41" s="88">
        <v>213</v>
      </c>
      <c r="L41" s="88">
        <v>181</v>
      </c>
      <c r="M41" s="88">
        <v>192</v>
      </c>
      <c r="N41" s="88">
        <v>183</v>
      </c>
      <c r="O41" s="89">
        <v>1013</v>
      </c>
      <c r="P41" s="90">
        <f t="shared" si="1"/>
        <v>202.6</v>
      </c>
      <c r="Q41" s="89">
        <v>1934</v>
      </c>
      <c r="R41" s="86">
        <f t="shared" si="2"/>
        <v>193.4</v>
      </c>
    </row>
    <row r="42" spans="1:18" ht="12.75">
      <c r="A42" s="87" t="s">
        <v>20</v>
      </c>
      <c r="B42" s="88">
        <v>157</v>
      </c>
      <c r="C42" s="88">
        <v>153</v>
      </c>
      <c r="D42" s="88">
        <v>202</v>
      </c>
      <c r="E42" s="88">
        <v>236</v>
      </c>
      <c r="F42" s="88">
        <v>212</v>
      </c>
      <c r="G42" s="89">
        <v>960</v>
      </c>
      <c r="H42" s="90">
        <f t="shared" si="0"/>
        <v>192</v>
      </c>
      <c r="I42" s="89"/>
      <c r="J42" s="88">
        <v>182</v>
      </c>
      <c r="K42" s="88">
        <v>172</v>
      </c>
      <c r="L42" s="88">
        <v>221</v>
      </c>
      <c r="M42" s="88">
        <v>171</v>
      </c>
      <c r="N42" s="88">
        <v>218</v>
      </c>
      <c r="O42" s="89">
        <v>964</v>
      </c>
      <c r="P42" s="90">
        <f t="shared" si="1"/>
        <v>192.8</v>
      </c>
      <c r="Q42" s="89">
        <v>1924</v>
      </c>
      <c r="R42" s="86">
        <f t="shared" si="2"/>
        <v>192.4</v>
      </c>
    </row>
    <row r="43" spans="1:18" ht="12.75">
      <c r="A43" s="87" t="s">
        <v>80</v>
      </c>
      <c r="B43" s="88">
        <v>137</v>
      </c>
      <c r="C43" s="88">
        <v>220</v>
      </c>
      <c r="D43" s="88">
        <v>176</v>
      </c>
      <c r="E43" s="88">
        <v>172</v>
      </c>
      <c r="F43" s="88">
        <v>185</v>
      </c>
      <c r="G43" s="89">
        <v>890</v>
      </c>
      <c r="H43" s="90">
        <f t="shared" si="0"/>
        <v>178</v>
      </c>
      <c r="I43" s="89"/>
      <c r="J43" s="88">
        <v>223</v>
      </c>
      <c r="K43" s="88">
        <v>195</v>
      </c>
      <c r="L43" s="88">
        <v>207</v>
      </c>
      <c r="M43" s="88">
        <v>193</v>
      </c>
      <c r="N43" s="88">
        <v>213</v>
      </c>
      <c r="O43" s="89">
        <v>1031</v>
      </c>
      <c r="P43" s="90">
        <f t="shared" si="1"/>
        <v>206.2</v>
      </c>
      <c r="Q43" s="89">
        <v>1921</v>
      </c>
      <c r="R43" s="86">
        <f t="shared" si="2"/>
        <v>192.1</v>
      </c>
    </row>
    <row r="44" spans="1:18" ht="12.75">
      <c r="A44" s="87" t="s">
        <v>32</v>
      </c>
      <c r="B44" s="88">
        <v>155</v>
      </c>
      <c r="C44" s="88">
        <v>156</v>
      </c>
      <c r="D44" s="88">
        <v>168</v>
      </c>
      <c r="E44" s="88">
        <v>204</v>
      </c>
      <c r="F44" s="88">
        <v>201</v>
      </c>
      <c r="G44" s="89">
        <v>884</v>
      </c>
      <c r="H44" s="90">
        <f>AVERAGE(B44:F44)</f>
        <v>176.8</v>
      </c>
      <c r="I44" s="89"/>
      <c r="J44" s="88">
        <v>216</v>
      </c>
      <c r="K44" s="88">
        <v>237</v>
      </c>
      <c r="L44" s="88">
        <v>189</v>
      </c>
      <c r="M44" s="88">
        <v>194</v>
      </c>
      <c r="N44" s="88">
        <v>200</v>
      </c>
      <c r="O44" s="89">
        <v>1036</v>
      </c>
      <c r="P44" s="90">
        <f t="shared" si="1"/>
        <v>207.2</v>
      </c>
      <c r="Q44" s="89">
        <v>1920</v>
      </c>
      <c r="R44" s="86">
        <f t="shared" si="2"/>
        <v>192</v>
      </c>
    </row>
    <row r="45" spans="1:18" ht="12.75">
      <c r="A45" s="87" t="s">
        <v>12</v>
      </c>
      <c r="B45" s="88">
        <v>129</v>
      </c>
      <c r="C45" s="88">
        <v>185</v>
      </c>
      <c r="D45" s="88">
        <v>203</v>
      </c>
      <c r="E45" s="88">
        <v>192</v>
      </c>
      <c r="F45" s="88">
        <v>234</v>
      </c>
      <c r="G45" s="89">
        <v>943</v>
      </c>
      <c r="H45" s="90">
        <f t="shared" si="0"/>
        <v>188.6</v>
      </c>
      <c r="I45" s="89"/>
      <c r="J45" s="88">
        <v>243</v>
      </c>
      <c r="K45" s="88">
        <v>201</v>
      </c>
      <c r="L45" s="88">
        <v>167</v>
      </c>
      <c r="M45" s="88">
        <v>175</v>
      </c>
      <c r="N45" s="88">
        <v>186</v>
      </c>
      <c r="O45" s="89">
        <v>972</v>
      </c>
      <c r="P45" s="90">
        <f t="shared" si="1"/>
        <v>194.4</v>
      </c>
      <c r="Q45" s="89">
        <v>1915</v>
      </c>
      <c r="R45" s="86">
        <f t="shared" si="2"/>
        <v>191.5</v>
      </c>
    </row>
    <row r="46" spans="1:18" ht="12.75">
      <c r="A46" s="87" t="s">
        <v>10</v>
      </c>
      <c r="B46" s="88">
        <v>150</v>
      </c>
      <c r="C46" s="88">
        <v>192</v>
      </c>
      <c r="D46" s="88">
        <v>230</v>
      </c>
      <c r="E46" s="88">
        <v>215</v>
      </c>
      <c r="F46" s="88">
        <v>199</v>
      </c>
      <c r="G46" s="89">
        <v>986</v>
      </c>
      <c r="H46" s="90">
        <f t="shared" si="0"/>
        <v>197.2</v>
      </c>
      <c r="I46" s="89"/>
      <c r="J46" s="88">
        <v>179</v>
      </c>
      <c r="K46" s="88">
        <v>168</v>
      </c>
      <c r="L46" s="88">
        <v>166</v>
      </c>
      <c r="M46" s="88">
        <v>196</v>
      </c>
      <c r="N46" s="88">
        <v>216</v>
      </c>
      <c r="O46" s="89">
        <v>925</v>
      </c>
      <c r="P46" s="90">
        <f t="shared" si="1"/>
        <v>185</v>
      </c>
      <c r="Q46" s="89">
        <v>1911</v>
      </c>
      <c r="R46" s="86">
        <f t="shared" si="2"/>
        <v>191.1</v>
      </c>
    </row>
    <row r="47" spans="1:18" ht="12.75">
      <c r="A47" s="87" t="s">
        <v>120</v>
      </c>
      <c r="B47" s="88">
        <v>190</v>
      </c>
      <c r="C47" s="88">
        <v>184</v>
      </c>
      <c r="D47" s="88">
        <v>172</v>
      </c>
      <c r="E47" s="88">
        <v>188</v>
      </c>
      <c r="F47" s="88">
        <v>190</v>
      </c>
      <c r="G47" s="89">
        <v>924</v>
      </c>
      <c r="H47" s="90">
        <f t="shared" si="0"/>
        <v>184.8</v>
      </c>
      <c r="I47" s="89"/>
      <c r="J47" s="88">
        <v>148</v>
      </c>
      <c r="K47" s="88">
        <v>222</v>
      </c>
      <c r="L47" s="88">
        <v>170</v>
      </c>
      <c r="M47" s="88">
        <v>228</v>
      </c>
      <c r="N47" s="88">
        <v>218</v>
      </c>
      <c r="O47" s="89">
        <v>986</v>
      </c>
      <c r="P47" s="90">
        <f t="shared" si="1"/>
        <v>197.2</v>
      </c>
      <c r="Q47" s="89">
        <v>1910</v>
      </c>
      <c r="R47" s="86">
        <f t="shared" si="2"/>
        <v>191</v>
      </c>
    </row>
    <row r="48" spans="1:18" ht="12.75">
      <c r="A48" s="87" t="s">
        <v>72</v>
      </c>
      <c r="B48" s="88">
        <v>143</v>
      </c>
      <c r="C48" s="88">
        <v>186</v>
      </c>
      <c r="D48" s="88">
        <v>168</v>
      </c>
      <c r="E48" s="88">
        <v>214</v>
      </c>
      <c r="F48" s="88">
        <v>200</v>
      </c>
      <c r="G48" s="89">
        <v>911</v>
      </c>
      <c r="H48" s="90">
        <f t="shared" si="0"/>
        <v>182.2</v>
      </c>
      <c r="I48" s="89"/>
      <c r="J48" s="88">
        <v>204</v>
      </c>
      <c r="K48" s="88">
        <v>190</v>
      </c>
      <c r="L48" s="88">
        <v>204</v>
      </c>
      <c r="M48" s="88">
        <v>211</v>
      </c>
      <c r="N48" s="88">
        <v>180</v>
      </c>
      <c r="O48" s="89">
        <v>989</v>
      </c>
      <c r="P48" s="90">
        <f t="shared" si="1"/>
        <v>197.8</v>
      </c>
      <c r="Q48" s="89">
        <v>1900</v>
      </c>
      <c r="R48" s="86">
        <f t="shared" si="2"/>
        <v>190</v>
      </c>
    </row>
    <row r="49" spans="1:18" ht="12.75">
      <c r="A49" s="87" t="s">
        <v>58</v>
      </c>
      <c r="B49" s="88">
        <v>165</v>
      </c>
      <c r="C49" s="88">
        <v>159</v>
      </c>
      <c r="D49" s="88">
        <v>234</v>
      </c>
      <c r="E49" s="88">
        <v>224</v>
      </c>
      <c r="F49" s="88">
        <v>217</v>
      </c>
      <c r="G49" s="89">
        <v>999</v>
      </c>
      <c r="H49" s="90">
        <f t="shared" si="0"/>
        <v>199.8</v>
      </c>
      <c r="I49" s="89"/>
      <c r="J49" s="88">
        <v>168</v>
      </c>
      <c r="K49" s="88">
        <v>199</v>
      </c>
      <c r="L49" s="88">
        <v>195</v>
      </c>
      <c r="M49" s="88">
        <v>147</v>
      </c>
      <c r="N49" s="88">
        <v>188</v>
      </c>
      <c r="O49" s="89">
        <v>897</v>
      </c>
      <c r="P49" s="90">
        <f t="shared" si="1"/>
        <v>179.4</v>
      </c>
      <c r="Q49" s="89">
        <v>1896</v>
      </c>
      <c r="R49" s="86">
        <f t="shared" si="2"/>
        <v>189.6</v>
      </c>
    </row>
    <row r="50" spans="1:18" ht="12.75">
      <c r="A50" s="87" t="s">
        <v>124</v>
      </c>
      <c r="B50" s="88">
        <v>174</v>
      </c>
      <c r="C50" s="88">
        <v>183</v>
      </c>
      <c r="D50" s="88">
        <v>215</v>
      </c>
      <c r="E50" s="88">
        <v>156</v>
      </c>
      <c r="F50" s="88">
        <v>177</v>
      </c>
      <c r="G50" s="89">
        <v>905</v>
      </c>
      <c r="H50" s="90">
        <f t="shared" si="0"/>
        <v>181</v>
      </c>
      <c r="I50" s="89"/>
      <c r="J50" s="88">
        <v>192</v>
      </c>
      <c r="K50" s="88">
        <v>172</v>
      </c>
      <c r="L50" s="88">
        <v>179</v>
      </c>
      <c r="M50" s="88">
        <v>209</v>
      </c>
      <c r="N50" s="88">
        <v>236</v>
      </c>
      <c r="O50" s="89">
        <v>988</v>
      </c>
      <c r="P50" s="90">
        <f t="shared" si="1"/>
        <v>197.6</v>
      </c>
      <c r="Q50" s="89">
        <v>1893</v>
      </c>
      <c r="R50" s="86">
        <f t="shared" si="2"/>
        <v>189.3</v>
      </c>
    </row>
    <row r="51" spans="1:18" ht="12.75">
      <c r="A51" s="87" t="s">
        <v>135</v>
      </c>
      <c r="B51" s="88">
        <v>180</v>
      </c>
      <c r="C51" s="88">
        <v>190</v>
      </c>
      <c r="D51" s="88">
        <v>175</v>
      </c>
      <c r="E51" s="88">
        <v>194</v>
      </c>
      <c r="F51" s="88">
        <v>174</v>
      </c>
      <c r="G51" s="89">
        <v>913</v>
      </c>
      <c r="H51" s="90">
        <f t="shared" si="0"/>
        <v>182.6</v>
      </c>
      <c r="I51" s="89"/>
      <c r="J51" s="88">
        <v>174</v>
      </c>
      <c r="K51" s="88">
        <v>193</v>
      </c>
      <c r="L51" s="88">
        <v>208</v>
      </c>
      <c r="M51" s="88">
        <v>218</v>
      </c>
      <c r="N51" s="88">
        <v>167</v>
      </c>
      <c r="O51" s="89">
        <v>960</v>
      </c>
      <c r="P51" s="90">
        <f t="shared" si="1"/>
        <v>192</v>
      </c>
      <c r="Q51" s="89">
        <v>1873</v>
      </c>
      <c r="R51" s="86">
        <f t="shared" si="2"/>
        <v>187.3</v>
      </c>
    </row>
    <row r="52" spans="1:18" ht="12.75">
      <c r="A52" s="87" t="s">
        <v>73</v>
      </c>
      <c r="B52" s="88">
        <v>154</v>
      </c>
      <c r="C52" s="88">
        <v>190</v>
      </c>
      <c r="D52" s="88">
        <v>235</v>
      </c>
      <c r="E52" s="88">
        <v>191</v>
      </c>
      <c r="F52" s="88">
        <v>187</v>
      </c>
      <c r="G52" s="89">
        <v>957</v>
      </c>
      <c r="H52" s="90">
        <f t="shared" si="0"/>
        <v>191.4</v>
      </c>
      <c r="I52" s="89"/>
      <c r="J52" s="88">
        <v>221</v>
      </c>
      <c r="K52" s="88">
        <v>163</v>
      </c>
      <c r="L52" s="88">
        <v>177</v>
      </c>
      <c r="M52" s="88">
        <v>170</v>
      </c>
      <c r="N52" s="88">
        <v>170</v>
      </c>
      <c r="O52" s="89">
        <v>901</v>
      </c>
      <c r="P52" s="90">
        <f t="shared" si="1"/>
        <v>180.2</v>
      </c>
      <c r="Q52" s="89">
        <v>1858</v>
      </c>
      <c r="R52" s="86">
        <f t="shared" si="2"/>
        <v>185.8</v>
      </c>
    </row>
    <row r="53" spans="1:18" ht="12.75">
      <c r="A53" s="87" t="s">
        <v>108</v>
      </c>
      <c r="B53" s="88">
        <v>190</v>
      </c>
      <c r="C53" s="88">
        <v>184</v>
      </c>
      <c r="D53" s="88">
        <v>163</v>
      </c>
      <c r="E53" s="88">
        <v>172</v>
      </c>
      <c r="F53" s="88">
        <v>201</v>
      </c>
      <c r="G53" s="89">
        <v>910</v>
      </c>
      <c r="H53" s="90">
        <f t="shared" si="0"/>
        <v>182</v>
      </c>
      <c r="I53" s="89"/>
      <c r="J53" s="88">
        <v>191</v>
      </c>
      <c r="K53" s="88">
        <v>204</v>
      </c>
      <c r="L53" s="88">
        <v>213</v>
      </c>
      <c r="M53" s="88">
        <v>150</v>
      </c>
      <c r="N53" s="88">
        <v>181</v>
      </c>
      <c r="O53" s="89">
        <v>939</v>
      </c>
      <c r="P53" s="90">
        <f t="shared" si="1"/>
        <v>187.8</v>
      </c>
      <c r="Q53" s="89">
        <v>1849</v>
      </c>
      <c r="R53" s="86">
        <f t="shared" si="2"/>
        <v>184.9</v>
      </c>
    </row>
    <row r="54" spans="1:18" ht="12.75">
      <c r="A54" s="87" t="s">
        <v>15</v>
      </c>
      <c r="B54" s="88">
        <v>202</v>
      </c>
      <c r="C54" s="88">
        <v>192</v>
      </c>
      <c r="D54" s="88">
        <v>210</v>
      </c>
      <c r="E54" s="88">
        <v>214</v>
      </c>
      <c r="F54" s="88">
        <v>191</v>
      </c>
      <c r="G54" s="89">
        <v>1009</v>
      </c>
      <c r="H54" s="90">
        <f t="shared" si="0"/>
        <v>201.8</v>
      </c>
      <c r="I54" s="89"/>
      <c r="J54" s="88">
        <v>144</v>
      </c>
      <c r="K54" s="88">
        <v>203</v>
      </c>
      <c r="L54" s="88">
        <v>164</v>
      </c>
      <c r="M54" s="88">
        <v>173</v>
      </c>
      <c r="N54" s="88">
        <v>154</v>
      </c>
      <c r="O54" s="89">
        <v>838</v>
      </c>
      <c r="P54" s="90">
        <f t="shared" si="1"/>
        <v>167.6</v>
      </c>
      <c r="Q54" s="89">
        <v>1847</v>
      </c>
      <c r="R54" s="86">
        <f t="shared" si="2"/>
        <v>184.7</v>
      </c>
    </row>
    <row r="55" spans="1:18" ht="12.75">
      <c r="A55" s="87" t="s">
        <v>23</v>
      </c>
      <c r="B55" s="88">
        <v>154</v>
      </c>
      <c r="C55" s="88">
        <v>173</v>
      </c>
      <c r="D55" s="88">
        <v>198</v>
      </c>
      <c r="E55" s="88">
        <v>197</v>
      </c>
      <c r="F55" s="88">
        <v>179</v>
      </c>
      <c r="G55" s="89">
        <v>901</v>
      </c>
      <c r="H55" s="90">
        <f t="shared" si="0"/>
        <v>180.2</v>
      </c>
      <c r="I55" s="89"/>
      <c r="J55" s="88">
        <v>205</v>
      </c>
      <c r="K55" s="88">
        <v>172</v>
      </c>
      <c r="L55" s="88">
        <v>181</v>
      </c>
      <c r="M55" s="88">
        <v>195</v>
      </c>
      <c r="N55" s="88">
        <v>182</v>
      </c>
      <c r="O55" s="89">
        <v>935</v>
      </c>
      <c r="P55" s="90">
        <f t="shared" si="1"/>
        <v>187</v>
      </c>
      <c r="Q55" s="89">
        <v>1836</v>
      </c>
      <c r="R55" s="86">
        <f t="shared" si="2"/>
        <v>183.6</v>
      </c>
    </row>
    <row r="56" spans="1:18" ht="12.75">
      <c r="A56" s="87" t="s">
        <v>9</v>
      </c>
      <c r="B56" s="88">
        <v>171</v>
      </c>
      <c r="C56" s="88">
        <v>183</v>
      </c>
      <c r="D56" s="88">
        <v>222</v>
      </c>
      <c r="E56" s="88">
        <v>175</v>
      </c>
      <c r="F56" s="88">
        <v>187</v>
      </c>
      <c r="G56" s="89">
        <v>938</v>
      </c>
      <c r="H56" s="90">
        <f t="shared" si="0"/>
        <v>187.6</v>
      </c>
      <c r="I56" s="89"/>
      <c r="J56" s="88">
        <v>201</v>
      </c>
      <c r="K56" s="88">
        <v>212</v>
      </c>
      <c r="L56" s="88">
        <v>170</v>
      </c>
      <c r="M56" s="88">
        <v>177</v>
      </c>
      <c r="N56" s="88">
        <v>137</v>
      </c>
      <c r="O56" s="89">
        <v>897</v>
      </c>
      <c r="P56" s="90">
        <f t="shared" si="1"/>
        <v>179.4</v>
      </c>
      <c r="Q56" s="89">
        <v>1835</v>
      </c>
      <c r="R56" s="86">
        <f t="shared" si="2"/>
        <v>183.5</v>
      </c>
    </row>
    <row r="57" spans="1:18" ht="12.75">
      <c r="A57" s="87" t="s">
        <v>107</v>
      </c>
      <c r="B57" s="88">
        <v>189</v>
      </c>
      <c r="C57" s="88">
        <v>141</v>
      </c>
      <c r="D57" s="88">
        <v>166</v>
      </c>
      <c r="E57" s="88">
        <v>159</v>
      </c>
      <c r="F57" s="88">
        <v>191</v>
      </c>
      <c r="G57" s="89">
        <v>846</v>
      </c>
      <c r="H57" s="90">
        <f t="shared" si="0"/>
        <v>169.2</v>
      </c>
      <c r="I57" s="89"/>
      <c r="J57" s="88">
        <v>226</v>
      </c>
      <c r="K57" s="88">
        <v>206</v>
      </c>
      <c r="L57" s="88">
        <v>191</v>
      </c>
      <c r="M57" s="88">
        <v>225</v>
      </c>
      <c r="N57" s="88">
        <v>135</v>
      </c>
      <c r="O57" s="89">
        <v>983</v>
      </c>
      <c r="P57" s="90">
        <f t="shared" si="1"/>
        <v>196.6</v>
      </c>
      <c r="Q57" s="89">
        <v>1829</v>
      </c>
      <c r="R57" s="86">
        <f t="shared" si="2"/>
        <v>182.9</v>
      </c>
    </row>
    <row r="58" spans="1:18" ht="12.75">
      <c r="A58" s="87" t="s">
        <v>115</v>
      </c>
      <c r="B58" s="88">
        <v>153</v>
      </c>
      <c r="C58" s="88">
        <v>198</v>
      </c>
      <c r="D58" s="88">
        <v>194</v>
      </c>
      <c r="E58" s="88">
        <v>159</v>
      </c>
      <c r="F58" s="88">
        <v>189</v>
      </c>
      <c r="G58" s="89">
        <v>893</v>
      </c>
      <c r="H58" s="90">
        <f t="shared" si="0"/>
        <v>178.6</v>
      </c>
      <c r="I58" s="89"/>
      <c r="J58" s="88">
        <v>214</v>
      </c>
      <c r="K58" s="88">
        <v>189</v>
      </c>
      <c r="L58" s="88">
        <v>168</v>
      </c>
      <c r="M58" s="88">
        <v>187</v>
      </c>
      <c r="N58" s="88">
        <v>176</v>
      </c>
      <c r="O58" s="89">
        <v>934</v>
      </c>
      <c r="P58" s="90">
        <f t="shared" si="1"/>
        <v>186.8</v>
      </c>
      <c r="Q58" s="89">
        <v>1827</v>
      </c>
      <c r="R58" s="86">
        <f t="shared" si="2"/>
        <v>182.7</v>
      </c>
    </row>
    <row r="59" spans="1:18" ht="12.75">
      <c r="A59" s="87" t="s">
        <v>92</v>
      </c>
      <c r="B59" s="88">
        <v>176</v>
      </c>
      <c r="C59" s="88">
        <v>175</v>
      </c>
      <c r="D59" s="88">
        <v>157</v>
      </c>
      <c r="E59" s="88">
        <v>247</v>
      </c>
      <c r="F59" s="88">
        <v>207</v>
      </c>
      <c r="G59" s="89">
        <v>962</v>
      </c>
      <c r="H59" s="90">
        <f t="shared" si="0"/>
        <v>192.4</v>
      </c>
      <c r="I59" s="89"/>
      <c r="J59" s="88">
        <v>154</v>
      </c>
      <c r="K59" s="88">
        <v>166</v>
      </c>
      <c r="L59" s="88">
        <v>172</v>
      </c>
      <c r="M59" s="88">
        <v>187</v>
      </c>
      <c r="N59" s="88">
        <v>185</v>
      </c>
      <c r="O59" s="89">
        <v>864</v>
      </c>
      <c r="P59" s="90">
        <f t="shared" si="1"/>
        <v>172.8</v>
      </c>
      <c r="Q59" s="89">
        <v>1826</v>
      </c>
      <c r="R59" s="86">
        <f t="shared" si="2"/>
        <v>182.6</v>
      </c>
    </row>
    <row r="60" spans="1:18" ht="12.75">
      <c r="A60" s="87" t="s">
        <v>98</v>
      </c>
      <c r="B60" s="88">
        <v>162</v>
      </c>
      <c r="C60" s="88">
        <v>225</v>
      </c>
      <c r="D60" s="88">
        <v>149</v>
      </c>
      <c r="E60" s="88">
        <v>172</v>
      </c>
      <c r="F60" s="88">
        <v>163</v>
      </c>
      <c r="G60" s="89">
        <v>871</v>
      </c>
      <c r="H60" s="90">
        <f t="shared" si="0"/>
        <v>174.2</v>
      </c>
      <c r="I60" s="89"/>
      <c r="J60" s="88">
        <v>196</v>
      </c>
      <c r="K60" s="88">
        <v>170</v>
      </c>
      <c r="L60" s="88">
        <v>187</v>
      </c>
      <c r="M60" s="88">
        <v>191</v>
      </c>
      <c r="N60" s="88">
        <v>201</v>
      </c>
      <c r="O60" s="89">
        <v>945</v>
      </c>
      <c r="P60" s="90">
        <f t="shared" si="1"/>
        <v>189</v>
      </c>
      <c r="Q60" s="89">
        <v>1816</v>
      </c>
      <c r="R60" s="86">
        <f t="shared" si="2"/>
        <v>181.6</v>
      </c>
    </row>
    <row r="61" spans="1:18" ht="12.75">
      <c r="A61" s="87" t="s">
        <v>126</v>
      </c>
      <c r="B61" s="88">
        <v>152</v>
      </c>
      <c r="C61" s="88">
        <v>138</v>
      </c>
      <c r="D61" s="88">
        <v>172</v>
      </c>
      <c r="E61" s="88">
        <v>170</v>
      </c>
      <c r="F61" s="88">
        <v>226</v>
      </c>
      <c r="G61" s="89">
        <v>858</v>
      </c>
      <c r="H61" s="90">
        <f t="shared" si="0"/>
        <v>171.6</v>
      </c>
      <c r="I61" s="89"/>
      <c r="J61" s="88">
        <v>197</v>
      </c>
      <c r="K61" s="88">
        <v>162</v>
      </c>
      <c r="L61" s="88">
        <v>191</v>
      </c>
      <c r="M61" s="88">
        <v>204</v>
      </c>
      <c r="N61" s="88">
        <v>202</v>
      </c>
      <c r="O61" s="89">
        <v>956</v>
      </c>
      <c r="P61" s="90">
        <f t="shared" si="1"/>
        <v>191.2</v>
      </c>
      <c r="Q61" s="89">
        <v>1814</v>
      </c>
      <c r="R61" s="86">
        <f t="shared" si="2"/>
        <v>181.4</v>
      </c>
    </row>
    <row r="62" spans="1:18" ht="12.75">
      <c r="A62" s="87" t="s">
        <v>40</v>
      </c>
      <c r="B62" s="88">
        <v>156</v>
      </c>
      <c r="C62" s="88">
        <v>158</v>
      </c>
      <c r="D62" s="88">
        <v>177</v>
      </c>
      <c r="E62" s="88">
        <v>152</v>
      </c>
      <c r="F62" s="88">
        <v>193</v>
      </c>
      <c r="G62" s="89">
        <v>836</v>
      </c>
      <c r="H62" s="90">
        <f t="shared" si="0"/>
        <v>167.2</v>
      </c>
      <c r="I62" s="89"/>
      <c r="J62" s="88">
        <v>194</v>
      </c>
      <c r="K62" s="88">
        <v>191</v>
      </c>
      <c r="L62" s="88">
        <v>169</v>
      </c>
      <c r="M62" s="88">
        <v>200</v>
      </c>
      <c r="N62" s="88">
        <v>200</v>
      </c>
      <c r="O62" s="89">
        <v>954</v>
      </c>
      <c r="P62" s="90">
        <f t="shared" si="1"/>
        <v>190.8</v>
      </c>
      <c r="Q62" s="89">
        <v>1790</v>
      </c>
      <c r="R62" s="86">
        <f t="shared" si="2"/>
        <v>179</v>
      </c>
    </row>
    <row r="63" spans="1:18" ht="12.75">
      <c r="A63" s="87" t="s">
        <v>64</v>
      </c>
      <c r="B63" s="88">
        <v>180</v>
      </c>
      <c r="C63" s="88">
        <v>164</v>
      </c>
      <c r="D63" s="88">
        <v>199</v>
      </c>
      <c r="E63" s="88">
        <v>180</v>
      </c>
      <c r="F63" s="88">
        <v>189</v>
      </c>
      <c r="G63" s="89">
        <v>912</v>
      </c>
      <c r="H63" s="90">
        <f t="shared" si="0"/>
        <v>182.4</v>
      </c>
      <c r="I63" s="89"/>
      <c r="J63" s="88">
        <v>176</v>
      </c>
      <c r="K63" s="88">
        <v>181</v>
      </c>
      <c r="L63" s="88">
        <v>171</v>
      </c>
      <c r="M63" s="88">
        <v>167</v>
      </c>
      <c r="N63" s="88">
        <v>172</v>
      </c>
      <c r="O63" s="89">
        <v>867</v>
      </c>
      <c r="P63" s="90">
        <f t="shared" si="1"/>
        <v>173.4</v>
      </c>
      <c r="Q63" s="89">
        <v>1779</v>
      </c>
      <c r="R63" s="86">
        <f t="shared" si="2"/>
        <v>177.9</v>
      </c>
    </row>
    <row r="64" spans="1:18" ht="12.75">
      <c r="A64" s="87" t="s">
        <v>105</v>
      </c>
      <c r="B64" s="88">
        <v>192</v>
      </c>
      <c r="C64" s="88">
        <v>167</v>
      </c>
      <c r="D64" s="88">
        <v>190</v>
      </c>
      <c r="E64" s="88">
        <v>164</v>
      </c>
      <c r="F64" s="88">
        <v>184</v>
      </c>
      <c r="G64" s="89">
        <v>897</v>
      </c>
      <c r="H64" s="90">
        <f t="shared" si="0"/>
        <v>179.4</v>
      </c>
      <c r="I64" s="89"/>
      <c r="J64" s="88">
        <v>192</v>
      </c>
      <c r="K64" s="88">
        <v>198</v>
      </c>
      <c r="L64" s="88">
        <v>183</v>
      </c>
      <c r="M64" s="88">
        <v>157</v>
      </c>
      <c r="N64" s="88">
        <v>145</v>
      </c>
      <c r="O64" s="89">
        <v>875</v>
      </c>
      <c r="P64" s="90">
        <f t="shared" si="1"/>
        <v>175</v>
      </c>
      <c r="Q64" s="89">
        <v>1772</v>
      </c>
      <c r="R64" s="86">
        <f t="shared" si="2"/>
        <v>177.2</v>
      </c>
    </row>
    <row r="65" spans="1:18" ht="12.75">
      <c r="A65" s="87" t="s">
        <v>89</v>
      </c>
      <c r="B65" s="88">
        <v>183</v>
      </c>
      <c r="C65" s="88">
        <v>162</v>
      </c>
      <c r="D65" s="88">
        <v>165</v>
      </c>
      <c r="E65" s="88">
        <v>198</v>
      </c>
      <c r="F65" s="88">
        <v>176</v>
      </c>
      <c r="G65" s="89">
        <v>884</v>
      </c>
      <c r="H65" s="90">
        <f t="shared" si="0"/>
        <v>176.8</v>
      </c>
      <c r="I65" s="89"/>
      <c r="J65" s="88">
        <v>159</v>
      </c>
      <c r="K65" s="88">
        <v>157</v>
      </c>
      <c r="L65" s="88">
        <v>161</v>
      </c>
      <c r="M65" s="88">
        <v>161</v>
      </c>
      <c r="N65" s="88">
        <v>224</v>
      </c>
      <c r="O65" s="89">
        <v>862</v>
      </c>
      <c r="P65" s="90">
        <f t="shared" si="1"/>
        <v>172.4</v>
      </c>
      <c r="Q65" s="89">
        <v>1746</v>
      </c>
      <c r="R65" s="86">
        <f t="shared" si="2"/>
        <v>174.6</v>
      </c>
    </row>
    <row r="66" spans="1:18" ht="12.75">
      <c r="A66" s="87" t="s">
        <v>57</v>
      </c>
      <c r="B66" s="88">
        <v>199</v>
      </c>
      <c r="C66" s="88">
        <v>179</v>
      </c>
      <c r="D66" s="88">
        <v>147</v>
      </c>
      <c r="E66" s="88">
        <v>225</v>
      </c>
      <c r="F66" s="88">
        <v>182</v>
      </c>
      <c r="G66" s="89">
        <v>932</v>
      </c>
      <c r="H66" s="90">
        <f t="shared" si="0"/>
        <v>186.4</v>
      </c>
      <c r="I66" s="89"/>
      <c r="J66" s="88">
        <v>147</v>
      </c>
      <c r="K66" s="88">
        <v>153</v>
      </c>
      <c r="L66" s="88">
        <v>173</v>
      </c>
      <c r="M66" s="88">
        <v>168</v>
      </c>
      <c r="N66" s="88">
        <v>167</v>
      </c>
      <c r="O66" s="89">
        <v>808</v>
      </c>
      <c r="P66" s="90">
        <f t="shared" si="1"/>
        <v>161.6</v>
      </c>
      <c r="Q66" s="89">
        <v>1740</v>
      </c>
      <c r="R66" s="86">
        <f t="shared" si="2"/>
        <v>174</v>
      </c>
    </row>
    <row r="67" spans="1:18" ht="12.75">
      <c r="A67" s="87" t="s">
        <v>79</v>
      </c>
      <c r="B67" s="88">
        <v>168</v>
      </c>
      <c r="C67" s="88">
        <v>145</v>
      </c>
      <c r="D67" s="88">
        <v>183</v>
      </c>
      <c r="E67" s="88">
        <v>167</v>
      </c>
      <c r="F67" s="88">
        <v>179</v>
      </c>
      <c r="G67" s="89">
        <v>842</v>
      </c>
      <c r="H67" s="90">
        <f t="shared" si="0"/>
        <v>168.4</v>
      </c>
      <c r="I67" s="89"/>
      <c r="J67" s="88">
        <v>196</v>
      </c>
      <c r="K67" s="88">
        <v>149</v>
      </c>
      <c r="L67" s="88">
        <v>160</v>
      </c>
      <c r="M67" s="88">
        <v>175</v>
      </c>
      <c r="N67" s="88">
        <v>163</v>
      </c>
      <c r="O67" s="89">
        <v>843</v>
      </c>
      <c r="P67" s="90">
        <f t="shared" si="1"/>
        <v>168.6</v>
      </c>
      <c r="Q67" s="89">
        <v>1685</v>
      </c>
      <c r="R67" s="86">
        <f t="shared" si="2"/>
        <v>168.5</v>
      </c>
    </row>
    <row r="68" spans="1:18" ht="12.75">
      <c r="A68" s="87" t="s">
        <v>84</v>
      </c>
      <c r="B68" s="88">
        <v>180</v>
      </c>
      <c r="C68" s="88">
        <v>174</v>
      </c>
      <c r="D68" s="88">
        <v>171</v>
      </c>
      <c r="E68" s="88">
        <v>156</v>
      </c>
      <c r="F68" s="88">
        <v>151</v>
      </c>
      <c r="G68" s="89">
        <v>832</v>
      </c>
      <c r="H68" s="90">
        <f>AVERAGE(B68:F68)</f>
        <v>166.4</v>
      </c>
      <c r="I68" s="89"/>
      <c r="J68" s="88">
        <v>184</v>
      </c>
      <c r="K68" s="88">
        <v>154</v>
      </c>
      <c r="L68" s="88">
        <v>161</v>
      </c>
      <c r="M68" s="88">
        <v>136</v>
      </c>
      <c r="N68" s="88">
        <v>191</v>
      </c>
      <c r="O68" s="89">
        <v>826</v>
      </c>
      <c r="P68" s="90">
        <f>AVERAGE(J68:N68)</f>
        <v>165.2</v>
      </c>
      <c r="Q68" s="89">
        <v>1658</v>
      </c>
      <c r="R68" s="86">
        <f>AVERAGE(B68:F68,J68:N68)</f>
        <v>165.8</v>
      </c>
    </row>
    <row r="69" spans="1:18" ht="12.75">
      <c r="A69" s="87" t="s">
        <v>27</v>
      </c>
      <c r="B69" s="88">
        <v>120</v>
      </c>
      <c r="C69" s="88">
        <v>181</v>
      </c>
      <c r="D69" s="88">
        <v>168</v>
      </c>
      <c r="E69" s="88">
        <v>164</v>
      </c>
      <c r="F69" s="88">
        <v>166</v>
      </c>
      <c r="G69" s="89">
        <v>799</v>
      </c>
      <c r="H69" s="90">
        <f>AVERAGE(B69:F69)</f>
        <v>159.8</v>
      </c>
      <c r="I69" s="89"/>
      <c r="J69" s="88">
        <v>178</v>
      </c>
      <c r="K69" s="88">
        <v>166</v>
      </c>
      <c r="L69" s="88">
        <v>136</v>
      </c>
      <c r="M69" s="88">
        <v>145</v>
      </c>
      <c r="N69" s="88">
        <v>162</v>
      </c>
      <c r="O69" s="89">
        <v>787</v>
      </c>
      <c r="P69" s="90">
        <f>AVERAGE(J69:N69)</f>
        <v>157.4</v>
      </c>
      <c r="Q69" s="89">
        <v>1586</v>
      </c>
      <c r="R69" s="86">
        <f>AVERAGE(B69:F69,J69:N69)</f>
        <v>158.6</v>
      </c>
    </row>
  </sheetData>
  <sheetProtection/>
  <printOptions/>
  <pageMargins left="0.75" right="0.75" top="1" bottom="1" header="0.5" footer="0.5"/>
  <pageSetup fitToHeight="1" fitToWidth="1" horizontalDpi="600" verticalDpi="600" orientation="portrait" paperSize="183" scale="74" r:id="rId1"/>
  <ignoredErrors>
    <ignoredError sqref="H33:H69 P34:P69 R34:R69 R2:R31 P2:P31 H2:H31 H70:H79 R70:R89 R33 P33 P32:R32 Q33" formulaRange="1"/>
  </ignoredErrors>
</worksheet>
</file>

<file path=xl/worksheets/sheet4.xml><?xml version="1.0" encoding="utf-8"?>
<worksheet xmlns="http://schemas.openxmlformats.org/spreadsheetml/2006/main" xmlns:r="http://schemas.openxmlformats.org/officeDocument/2006/relationships">
  <sheetPr>
    <tabColor theme="9"/>
  </sheetPr>
  <dimension ref="A1:R137"/>
  <sheetViews>
    <sheetView zoomScalePageLayoutView="0" workbookViewId="0" topLeftCell="A1">
      <pane ySplit="1" topLeftCell="A2" activePane="bottomLeft" state="frozen"/>
      <selection pane="topLeft" activeCell="A1" sqref="A1"/>
      <selection pane="bottomLeft" activeCell="H16" sqref="H16"/>
    </sheetView>
  </sheetViews>
  <sheetFormatPr defaultColWidth="9.140625" defaultRowHeight="12.75"/>
  <cols>
    <col min="1" max="1" width="29.140625" style="17" bestFit="1" customWidth="1"/>
    <col min="2" max="6" width="4.00390625" style="1" bestFit="1" customWidth="1"/>
    <col min="7" max="7" width="6.140625" style="97" bestFit="1" customWidth="1"/>
    <col min="8" max="8" width="7.140625" style="14" bestFit="1" customWidth="1"/>
    <col min="9" max="9" width="4.00390625" style="11" customWidth="1"/>
    <col min="10" max="14" width="4.00390625" style="1" bestFit="1" customWidth="1"/>
    <col min="15" max="15" width="6.28125" style="98" bestFit="1" customWidth="1"/>
    <col min="16" max="16" width="7.140625" style="14" bestFit="1" customWidth="1"/>
    <col min="17" max="17" width="7.140625" style="29" bestFit="1" customWidth="1"/>
    <col min="18" max="18" width="6.57421875" style="21" bestFit="1" customWidth="1"/>
    <col min="19" max="16384" width="9.140625" style="17" customWidth="1"/>
  </cols>
  <sheetData>
    <row r="1" spans="1:18" s="1" customFormat="1" ht="12.75">
      <c r="A1" s="4" t="s">
        <v>0</v>
      </c>
      <c r="B1" s="4">
        <v>1</v>
      </c>
      <c r="C1" s="4">
        <v>2</v>
      </c>
      <c r="D1" s="4">
        <v>3</v>
      </c>
      <c r="E1" s="4">
        <v>4</v>
      </c>
      <c r="F1" s="4">
        <v>5</v>
      </c>
      <c r="G1" s="15" t="s">
        <v>1</v>
      </c>
      <c r="H1" s="13" t="s">
        <v>140</v>
      </c>
      <c r="I1" s="9"/>
      <c r="J1" s="4">
        <v>6</v>
      </c>
      <c r="K1" s="4">
        <v>7</v>
      </c>
      <c r="L1" s="4">
        <v>8</v>
      </c>
      <c r="M1" s="4">
        <v>9</v>
      </c>
      <c r="N1" s="4">
        <v>10</v>
      </c>
      <c r="O1" s="15" t="s">
        <v>2</v>
      </c>
      <c r="P1" s="13" t="s">
        <v>140</v>
      </c>
      <c r="Q1" s="15" t="s">
        <v>3</v>
      </c>
      <c r="R1" s="12" t="s">
        <v>140</v>
      </c>
    </row>
    <row r="2" spans="1:18" s="26" customFormat="1" ht="12.75">
      <c r="A2" s="22" t="s">
        <v>87</v>
      </c>
      <c r="B2" s="23">
        <v>279</v>
      </c>
      <c r="C2" s="23">
        <v>269</v>
      </c>
      <c r="D2" s="23">
        <v>270</v>
      </c>
      <c r="E2" s="23">
        <v>299</v>
      </c>
      <c r="F2" s="23">
        <v>297</v>
      </c>
      <c r="G2" s="91">
        <v>1414</v>
      </c>
      <c r="H2" s="24">
        <f aca="true" t="shared" si="0" ref="H2:H33">AVERAGE(B2:F2)</f>
        <v>282.8</v>
      </c>
      <c r="I2" s="92"/>
      <c r="J2" s="23">
        <v>288</v>
      </c>
      <c r="K2" s="23">
        <v>247</v>
      </c>
      <c r="L2" s="23">
        <v>249</v>
      </c>
      <c r="M2" s="23">
        <v>245</v>
      </c>
      <c r="N2" s="23">
        <v>280</v>
      </c>
      <c r="O2" s="93">
        <v>1309</v>
      </c>
      <c r="P2" s="94">
        <f aca="true" t="shared" si="1" ref="P2:P33">AVERAGE(J2:N2)</f>
        <v>261.8</v>
      </c>
      <c r="Q2" s="27">
        <v>2723</v>
      </c>
      <c r="R2" s="25">
        <f aca="true" t="shared" si="2" ref="R2:R33">AVERAGE(B2:F2,J2:N2)</f>
        <v>272.3</v>
      </c>
    </row>
    <row r="3" spans="1:18" s="26" customFormat="1" ht="12.75">
      <c r="A3" s="22" t="s">
        <v>97</v>
      </c>
      <c r="B3" s="23">
        <v>265</v>
      </c>
      <c r="C3" s="23">
        <v>278</v>
      </c>
      <c r="D3" s="23">
        <v>290</v>
      </c>
      <c r="E3" s="23">
        <v>258</v>
      </c>
      <c r="F3" s="23">
        <v>268</v>
      </c>
      <c r="G3" s="91">
        <v>1359</v>
      </c>
      <c r="H3" s="24">
        <f t="shared" si="0"/>
        <v>271.8</v>
      </c>
      <c r="I3" s="92"/>
      <c r="J3" s="23">
        <v>299</v>
      </c>
      <c r="K3" s="23">
        <v>221</v>
      </c>
      <c r="L3" s="23">
        <v>238</v>
      </c>
      <c r="M3" s="23">
        <v>196</v>
      </c>
      <c r="N3" s="23">
        <v>190</v>
      </c>
      <c r="O3" s="93">
        <v>1144</v>
      </c>
      <c r="P3" s="94">
        <f t="shared" si="1"/>
        <v>228.8</v>
      </c>
      <c r="Q3" s="27">
        <v>2503</v>
      </c>
      <c r="R3" s="25">
        <f t="shared" si="2"/>
        <v>250.3</v>
      </c>
    </row>
    <row r="4" spans="1:18" s="26" customFormat="1" ht="12.75">
      <c r="A4" s="22" t="s">
        <v>121</v>
      </c>
      <c r="B4" s="23">
        <v>279</v>
      </c>
      <c r="C4" s="23">
        <v>230</v>
      </c>
      <c r="D4" s="23">
        <v>279</v>
      </c>
      <c r="E4" s="23">
        <v>225</v>
      </c>
      <c r="F4" s="23">
        <v>244</v>
      </c>
      <c r="G4" s="91">
        <v>1257</v>
      </c>
      <c r="H4" s="24">
        <f t="shared" si="0"/>
        <v>251.4</v>
      </c>
      <c r="I4" s="92"/>
      <c r="J4" s="23">
        <v>203</v>
      </c>
      <c r="K4" s="23">
        <v>247</v>
      </c>
      <c r="L4" s="23">
        <v>230</v>
      </c>
      <c r="M4" s="23">
        <v>244</v>
      </c>
      <c r="N4" s="23">
        <v>223</v>
      </c>
      <c r="O4" s="93">
        <v>1147</v>
      </c>
      <c r="P4" s="94">
        <f t="shared" si="1"/>
        <v>229.4</v>
      </c>
      <c r="Q4" s="27">
        <v>2404</v>
      </c>
      <c r="R4" s="25">
        <f t="shared" si="2"/>
        <v>240.4</v>
      </c>
    </row>
    <row r="5" spans="1:18" s="26" customFormat="1" ht="12.75">
      <c r="A5" s="22" t="s">
        <v>100</v>
      </c>
      <c r="B5" s="23">
        <v>265</v>
      </c>
      <c r="C5" s="23">
        <v>278</v>
      </c>
      <c r="D5" s="23">
        <v>180</v>
      </c>
      <c r="E5" s="23">
        <v>249</v>
      </c>
      <c r="F5" s="23">
        <v>198</v>
      </c>
      <c r="G5" s="91">
        <v>1170</v>
      </c>
      <c r="H5" s="24">
        <f t="shared" si="0"/>
        <v>234</v>
      </c>
      <c r="I5" s="92"/>
      <c r="J5" s="23">
        <v>233</v>
      </c>
      <c r="K5" s="23">
        <v>213</v>
      </c>
      <c r="L5" s="23">
        <v>279</v>
      </c>
      <c r="M5" s="23">
        <v>239</v>
      </c>
      <c r="N5" s="23">
        <v>241</v>
      </c>
      <c r="O5" s="93">
        <v>1205</v>
      </c>
      <c r="P5" s="94">
        <f t="shared" si="1"/>
        <v>241</v>
      </c>
      <c r="Q5" s="27">
        <v>2375</v>
      </c>
      <c r="R5" s="25">
        <f t="shared" si="2"/>
        <v>237.5</v>
      </c>
    </row>
    <row r="6" spans="1:18" s="26" customFormat="1" ht="12.75">
      <c r="A6" s="22" t="s">
        <v>24</v>
      </c>
      <c r="B6" s="23">
        <v>268</v>
      </c>
      <c r="C6" s="23">
        <v>202</v>
      </c>
      <c r="D6" s="23">
        <v>222</v>
      </c>
      <c r="E6" s="23">
        <v>212</v>
      </c>
      <c r="F6" s="23">
        <v>236</v>
      </c>
      <c r="G6" s="91">
        <v>1140</v>
      </c>
      <c r="H6" s="24">
        <f t="shared" si="0"/>
        <v>228</v>
      </c>
      <c r="I6" s="92"/>
      <c r="J6" s="23">
        <v>215</v>
      </c>
      <c r="K6" s="23">
        <v>246</v>
      </c>
      <c r="L6" s="23">
        <v>226</v>
      </c>
      <c r="M6" s="23">
        <v>267</v>
      </c>
      <c r="N6" s="23">
        <v>266</v>
      </c>
      <c r="O6" s="93">
        <v>1220</v>
      </c>
      <c r="P6" s="94">
        <f t="shared" si="1"/>
        <v>244</v>
      </c>
      <c r="Q6" s="27">
        <v>2360</v>
      </c>
      <c r="R6" s="25">
        <f t="shared" si="2"/>
        <v>236</v>
      </c>
    </row>
    <row r="7" spans="1:18" s="26" customFormat="1" ht="12.75">
      <c r="A7" s="22" t="s">
        <v>131</v>
      </c>
      <c r="B7" s="23">
        <v>246</v>
      </c>
      <c r="C7" s="23">
        <v>225</v>
      </c>
      <c r="D7" s="23">
        <v>205</v>
      </c>
      <c r="E7" s="23">
        <v>256</v>
      </c>
      <c r="F7" s="23">
        <v>278</v>
      </c>
      <c r="G7" s="91">
        <v>1210</v>
      </c>
      <c r="H7" s="24">
        <f t="shared" si="0"/>
        <v>242</v>
      </c>
      <c r="I7" s="92"/>
      <c r="J7" s="23">
        <v>227</v>
      </c>
      <c r="K7" s="23">
        <v>244</v>
      </c>
      <c r="L7" s="23">
        <v>278</v>
      </c>
      <c r="M7" s="23">
        <v>193</v>
      </c>
      <c r="N7" s="23">
        <v>204</v>
      </c>
      <c r="O7" s="93">
        <v>1146</v>
      </c>
      <c r="P7" s="94">
        <f t="shared" si="1"/>
        <v>229.2</v>
      </c>
      <c r="Q7" s="27">
        <v>2356</v>
      </c>
      <c r="R7" s="25">
        <f t="shared" si="2"/>
        <v>235.6</v>
      </c>
    </row>
    <row r="8" spans="1:18" s="26" customFormat="1" ht="12.75">
      <c r="A8" s="22" t="s">
        <v>134</v>
      </c>
      <c r="B8" s="23">
        <v>237</v>
      </c>
      <c r="C8" s="23">
        <v>248</v>
      </c>
      <c r="D8" s="23">
        <v>231</v>
      </c>
      <c r="E8" s="23">
        <v>233</v>
      </c>
      <c r="F8" s="23">
        <v>279</v>
      </c>
      <c r="G8" s="91">
        <v>1228</v>
      </c>
      <c r="H8" s="24">
        <f t="shared" si="0"/>
        <v>245.6</v>
      </c>
      <c r="I8" s="92"/>
      <c r="J8" s="23">
        <v>233</v>
      </c>
      <c r="K8" s="23">
        <v>234</v>
      </c>
      <c r="L8" s="23">
        <v>243</v>
      </c>
      <c r="M8" s="23">
        <v>205</v>
      </c>
      <c r="N8" s="23">
        <v>213</v>
      </c>
      <c r="O8" s="93">
        <v>1128</v>
      </c>
      <c r="P8" s="94">
        <f t="shared" si="1"/>
        <v>225.6</v>
      </c>
      <c r="Q8" s="27">
        <v>2356</v>
      </c>
      <c r="R8" s="25">
        <f t="shared" si="2"/>
        <v>235.6</v>
      </c>
    </row>
    <row r="9" spans="1:18" s="26" customFormat="1" ht="12.75">
      <c r="A9" s="22" t="s">
        <v>93</v>
      </c>
      <c r="B9" s="23">
        <v>224</v>
      </c>
      <c r="C9" s="23">
        <v>222</v>
      </c>
      <c r="D9" s="23">
        <v>232</v>
      </c>
      <c r="E9" s="23">
        <v>254</v>
      </c>
      <c r="F9" s="23">
        <v>216</v>
      </c>
      <c r="G9" s="91">
        <v>1148</v>
      </c>
      <c r="H9" s="24">
        <f t="shared" si="0"/>
        <v>229.6</v>
      </c>
      <c r="I9" s="92"/>
      <c r="J9" s="23">
        <v>258</v>
      </c>
      <c r="K9" s="23">
        <v>178</v>
      </c>
      <c r="L9" s="23">
        <v>248</v>
      </c>
      <c r="M9" s="23">
        <v>267</v>
      </c>
      <c r="N9" s="23">
        <v>242</v>
      </c>
      <c r="O9" s="93">
        <v>1193</v>
      </c>
      <c r="P9" s="94">
        <f t="shared" si="1"/>
        <v>238.6</v>
      </c>
      <c r="Q9" s="27">
        <v>2341</v>
      </c>
      <c r="R9" s="25">
        <f t="shared" si="2"/>
        <v>234.1</v>
      </c>
    </row>
    <row r="10" spans="1:18" s="26" customFormat="1" ht="12.75">
      <c r="A10" s="22" t="s">
        <v>43</v>
      </c>
      <c r="B10" s="23">
        <v>276</v>
      </c>
      <c r="C10" s="23">
        <v>259</v>
      </c>
      <c r="D10" s="23">
        <v>258</v>
      </c>
      <c r="E10" s="23">
        <v>297</v>
      </c>
      <c r="F10" s="23">
        <v>265</v>
      </c>
      <c r="G10" s="91">
        <v>1355</v>
      </c>
      <c r="H10" s="24">
        <f t="shared" si="0"/>
        <v>271</v>
      </c>
      <c r="I10" s="92"/>
      <c r="J10" s="23">
        <v>221</v>
      </c>
      <c r="K10" s="23">
        <v>224</v>
      </c>
      <c r="L10" s="23">
        <v>173</v>
      </c>
      <c r="M10" s="23">
        <v>216</v>
      </c>
      <c r="N10" s="23">
        <v>148</v>
      </c>
      <c r="O10" s="93">
        <v>982</v>
      </c>
      <c r="P10" s="94">
        <f t="shared" si="1"/>
        <v>196.4</v>
      </c>
      <c r="Q10" s="27">
        <v>2337</v>
      </c>
      <c r="R10" s="25">
        <f t="shared" si="2"/>
        <v>233.7</v>
      </c>
    </row>
    <row r="11" spans="1:18" s="26" customFormat="1" ht="12.75">
      <c r="A11" s="22" t="s">
        <v>29</v>
      </c>
      <c r="B11" s="23">
        <v>233</v>
      </c>
      <c r="C11" s="23">
        <v>215</v>
      </c>
      <c r="D11" s="23">
        <v>214</v>
      </c>
      <c r="E11" s="23">
        <v>245</v>
      </c>
      <c r="F11" s="23">
        <v>268</v>
      </c>
      <c r="G11" s="91">
        <v>1175</v>
      </c>
      <c r="H11" s="24">
        <f t="shared" si="0"/>
        <v>235</v>
      </c>
      <c r="I11" s="92"/>
      <c r="J11" s="23">
        <v>267</v>
      </c>
      <c r="K11" s="23">
        <v>255</v>
      </c>
      <c r="L11" s="23">
        <v>227</v>
      </c>
      <c r="M11" s="23">
        <v>180</v>
      </c>
      <c r="N11" s="23">
        <v>233</v>
      </c>
      <c r="O11" s="93">
        <v>1162</v>
      </c>
      <c r="P11" s="94">
        <f t="shared" si="1"/>
        <v>232.4</v>
      </c>
      <c r="Q11" s="27">
        <v>2337</v>
      </c>
      <c r="R11" s="25">
        <f t="shared" si="2"/>
        <v>233.7</v>
      </c>
    </row>
    <row r="12" spans="1:18" s="26" customFormat="1" ht="12.75">
      <c r="A12" s="22" t="s">
        <v>106</v>
      </c>
      <c r="B12" s="23">
        <v>257</v>
      </c>
      <c r="C12" s="23">
        <v>227</v>
      </c>
      <c r="D12" s="23">
        <v>229</v>
      </c>
      <c r="E12" s="23">
        <v>256</v>
      </c>
      <c r="F12" s="23">
        <v>154</v>
      </c>
      <c r="G12" s="91">
        <v>1123</v>
      </c>
      <c r="H12" s="24">
        <f t="shared" si="0"/>
        <v>224.6</v>
      </c>
      <c r="I12" s="92"/>
      <c r="J12" s="23">
        <v>266</v>
      </c>
      <c r="K12" s="23">
        <v>236</v>
      </c>
      <c r="L12" s="23">
        <v>190</v>
      </c>
      <c r="M12" s="23">
        <v>267</v>
      </c>
      <c r="N12" s="23">
        <v>246</v>
      </c>
      <c r="O12" s="93">
        <v>1205</v>
      </c>
      <c r="P12" s="94">
        <f t="shared" si="1"/>
        <v>241</v>
      </c>
      <c r="Q12" s="27">
        <v>2328</v>
      </c>
      <c r="R12" s="25">
        <f t="shared" si="2"/>
        <v>232.8</v>
      </c>
    </row>
    <row r="13" spans="1:18" ht="12.75">
      <c r="A13" s="18" t="s">
        <v>48</v>
      </c>
      <c r="B13" s="19">
        <v>168</v>
      </c>
      <c r="C13" s="19">
        <v>258</v>
      </c>
      <c r="D13" s="19">
        <v>235</v>
      </c>
      <c r="E13" s="19">
        <v>267</v>
      </c>
      <c r="F13" s="19">
        <v>182</v>
      </c>
      <c r="G13" s="95">
        <v>1110</v>
      </c>
      <c r="H13" s="20">
        <f t="shared" si="0"/>
        <v>222</v>
      </c>
      <c r="I13" s="28"/>
      <c r="J13" s="19">
        <v>260</v>
      </c>
      <c r="K13" s="19">
        <v>234</v>
      </c>
      <c r="L13" s="19">
        <v>225</v>
      </c>
      <c r="M13" s="19">
        <v>228</v>
      </c>
      <c r="N13" s="19">
        <v>247</v>
      </c>
      <c r="O13" s="96">
        <v>1194</v>
      </c>
      <c r="P13" s="20">
        <f t="shared" si="1"/>
        <v>238.8</v>
      </c>
      <c r="Q13" s="28">
        <v>2304</v>
      </c>
      <c r="R13" s="20">
        <f t="shared" si="2"/>
        <v>230.4</v>
      </c>
    </row>
    <row r="14" spans="1:18" s="26" customFormat="1" ht="12.75">
      <c r="A14" s="22" t="s">
        <v>50</v>
      </c>
      <c r="B14" s="23">
        <v>203</v>
      </c>
      <c r="C14" s="23">
        <v>204</v>
      </c>
      <c r="D14" s="23">
        <v>256</v>
      </c>
      <c r="E14" s="23">
        <v>213</v>
      </c>
      <c r="F14" s="23">
        <v>298</v>
      </c>
      <c r="G14" s="91">
        <v>1174</v>
      </c>
      <c r="H14" s="24">
        <f t="shared" si="0"/>
        <v>234.8</v>
      </c>
      <c r="I14" s="92"/>
      <c r="J14" s="23">
        <v>231</v>
      </c>
      <c r="K14" s="23">
        <v>174</v>
      </c>
      <c r="L14" s="23">
        <v>257</v>
      </c>
      <c r="M14" s="23">
        <v>171</v>
      </c>
      <c r="N14" s="23">
        <v>286</v>
      </c>
      <c r="O14" s="93">
        <v>1119</v>
      </c>
      <c r="P14" s="94">
        <f t="shared" si="1"/>
        <v>223.8</v>
      </c>
      <c r="Q14" s="27">
        <v>2293</v>
      </c>
      <c r="R14" s="25">
        <f t="shared" si="2"/>
        <v>229.3</v>
      </c>
    </row>
    <row r="15" spans="1:18" s="26" customFormat="1" ht="12.75">
      <c r="A15" s="22" t="s">
        <v>8</v>
      </c>
      <c r="B15" s="23">
        <v>236</v>
      </c>
      <c r="C15" s="23">
        <v>170</v>
      </c>
      <c r="D15" s="23">
        <v>258</v>
      </c>
      <c r="E15" s="23">
        <v>191</v>
      </c>
      <c r="F15" s="23">
        <v>278</v>
      </c>
      <c r="G15" s="91">
        <v>1133</v>
      </c>
      <c r="H15" s="24">
        <f t="shared" si="0"/>
        <v>226.6</v>
      </c>
      <c r="I15" s="92"/>
      <c r="J15" s="23">
        <v>201</v>
      </c>
      <c r="K15" s="23">
        <v>232</v>
      </c>
      <c r="L15" s="23">
        <v>274</v>
      </c>
      <c r="M15" s="23">
        <v>226</v>
      </c>
      <c r="N15" s="23">
        <v>227</v>
      </c>
      <c r="O15" s="93">
        <v>1160</v>
      </c>
      <c r="P15" s="94">
        <f t="shared" si="1"/>
        <v>232</v>
      </c>
      <c r="Q15" s="27">
        <v>2293</v>
      </c>
      <c r="R15" s="25">
        <f t="shared" si="2"/>
        <v>229.3</v>
      </c>
    </row>
    <row r="16" spans="1:18" s="26" customFormat="1" ht="12.75">
      <c r="A16" s="22" t="s">
        <v>96</v>
      </c>
      <c r="B16" s="23">
        <v>226</v>
      </c>
      <c r="C16" s="23">
        <v>235</v>
      </c>
      <c r="D16" s="23">
        <v>256</v>
      </c>
      <c r="E16" s="23">
        <v>223</v>
      </c>
      <c r="F16" s="23">
        <v>217</v>
      </c>
      <c r="G16" s="91">
        <v>1157</v>
      </c>
      <c r="H16" s="24">
        <f t="shared" si="0"/>
        <v>231.4</v>
      </c>
      <c r="I16" s="92"/>
      <c r="J16" s="23">
        <v>240</v>
      </c>
      <c r="K16" s="23">
        <v>250</v>
      </c>
      <c r="L16" s="23">
        <v>171</v>
      </c>
      <c r="M16" s="23">
        <v>222</v>
      </c>
      <c r="N16" s="23">
        <v>248</v>
      </c>
      <c r="O16" s="93">
        <v>1131</v>
      </c>
      <c r="P16" s="94">
        <f t="shared" si="1"/>
        <v>226.2</v>
      </c>
      <c r="Q16" s="27">
        <v>2288</v>
      </c>
      <c r="R16" s="25">
        <f t="shared" si="2"/>
        <v>228.8</v>
      </c>
    </row>
    <row r="17" spans="1:18" ht="12.75">
      <c r="A17" s="18" t="s">
        <v>90</v>
      </c>
      <c r="B17" s="19">
        <v>243</v>
      </c>
      <c r="C17" s="19">
        <v>188</v>
      </c>
      <c r="D17" s="19">
        <v>202</v>
      </c>
      <c r="E17" s="19">
        <v>216</v>
      </c>
      <c r="F17" s="19">
        <v>248</v>
      </c>
      <c r="G17" s="95">
        <v>1097</v>
      </c>
      <c r="H17" s="20">
        <f t="shared" si="0"/>
        <v>219.4</v>
      </c>
      <c r="I17" s="28"/>
      <c r="J17" s="19">
        <v>280</v>
      </c>
      <c r="K17" s="19">
        <v>175</v>
      </c>
      <c r="L17" s="19">
        <v>277</v>
      </c>
      <c r="M17" s="19">
        <v>224</v>
      </c>
      <c r="N17" s="19">
        <v>235</v>
      </c>
      <c r="O17" s="96">
        <v>1191</v>
      </c>
      <c r="P17" s="20">
        <f t="shared" si="1"/>
        <v>238.2</v>
      </c>
      <c r="Q17" s="28">
        <v>2288</v>
      </c>
      <c r="R17" s="20">
        <f t="shared" si="2"/>
        <v>228.8</v>
      </c>
    </row>
    <row r="18" spans="1:18" s="16" customFormat="1" ht="12.75">
      <c r="A18" s="18" t="s">
        <v>22</v>
      </c>
      <c r="B18" s="19">
        <v>233</v>
      </c>
      <c r="C18" s="19">
        <v>222</v>
      </c>
      <c r="D18" s="19">
        <v>200</v>
      </c>
      <c r="E18" s="19">
        <v>201</v>
      </c>
      <c r="F18" s="19">
        <v>216</v>
      </c>
      <c r="G18" s="95">
        <v>1072</v>
      </c>
      <c r="H18" s="20">
        <f t="shared" si="0"/>
        <v>214.4</v>
      </c>
      <c r="I18" s="28"/>
      <c r="J18" s="19">
        <v>258</v>
      </c>
      <c r="K18" s="19">
        <v>242</v>
      </c>
      <c r="L18" s="19">
        <v>276</v>
      </c>
      <c r="M18" s="19">
        <v>226</v>
      </c>
      <c r="N18" s="19">
        <v>213</v>
      </c>
      <c r="O18" s="96">
        <v>1215</v>
      </c>
      <c r="P18" s="20">
        <f t="shared" si="1"/>
        <v>243</v>
      </c>
      <c r="Q18" s="28">
        <v>2287</v>
      </c>
      <c r="R18" s="20">
        <f t="shared" si="2"/>
        <v>228.7</v>
      </c>
    </row>
    <row r="19" spans="1:18" s="26" customFormat="1" ht="12.75">
      <c r="A19" s="22" t="s">
        <v>110</v>
      </c>
      <c r="B19" s="23">
        <v>205</v>
      </c>
      <c r="C19" s="23">
        <v>178</v>
      </c>
      <c r="D19" s="23">
        <v>238</v>
      </c>
      <c r="E19" s="23">
        <v>214</v>
      </c>
      <c r="F19" s="23">
        <v>268</v>
      </c>
      <c r="G19" s="91">
        <v>1103</v>
      </c>
      <c r="H19" s="24">
        <f t="shared" si="0"/>
        <v>220.6</v>
      </c>
      <c r="I19" s="92"/>
      <c r="J19" s="23">
        <v>278</v>
      </c>
      <c r="K19" s="23">
        <v>213</v>
      </c>
      <c r="L19" s="23">
        <v>234</v>
      </c>
      <c r="M19" s="23">
        <v>239</v>
      </c>
      <c r="N19" s="23">
        <v>218</v>
      </c>
      <c r="O19" s="93">
        <v>1182</v>
      </c>
      <c r="P19" s="94">
        <f t="shared" si="1"/>
        <v>236.4</v>
      </c>
      <c r="Q19" s="27">
        <v>2285</v>
      </c>
      <c r="R19" s="25">
        <f t="shared" si="2"/>
        <v>228.5</v>
      </c>
    </row>
    <row r="20" spans="1:18" s="26" customFormat="1" ht="12.75">
      <c r="A20" s="22" t="s">
        <v>25</v>
      </c>
      <c r="B20" s="23">
        <v>247</v>
      </c>
      <c r="C20" s="23">
        <v>247</v>
      </c>
      <c r="D20" s="23">
        <v>237</v>
      </c>
      <c r="E20" s="23">
        <v>228</v>
      </c>
      <c r="F20" s="23">
        <v>224</v>
      </c>
      <c r="G20" s="91">
        <v>1183</v>
      </c>
      <c r="H20" s="24">
        <f t="shared" si="0"/>
        <v>236.6</v>
      </c>
      <c r="I20" s="92"/>
      <c r="J20" s="23">
        <v>226</v>
      </c>
      <c r="K20" s="23">
        <v>254</v>
      </c>
      <c r="L20" s="23">
        <v>199</v>
      </c>
      <c r="M20" s="23">
        <v>227</v>
      </c>
      <c r="N20" s="23">
        <v>196</v>
      </c>
      <c r="O20" s="93">
        <v>1102</v>
      </c>
      <c r="P20" s="94">
        <f t="shared" si="1"/>
        <v>220.4</v>
      </c>
      <c r="Q20" s="27">
        <v>2285</v>
      </c>
      <c r="R20" s="25">
        <f t="shared" si="2"/>
        <v>228.5</v>
      </c>
    </row>
    <row r="21" spans="1:18" s="26" customFormat="1" ht="12.75">
      <c r="A21" s="22" t="s">
        <v>26</v>
      </c>
      <c r="B21" s="23">
        <v>222</v>
      </c>
      <c r="C21" s="23">
        <v>214</v>
      </c>
      <c r="D21" s="23">
        <v>244</v>
      </c>
      <c r="E21" s="23">
        <v>214</v>
      </c>
      <c r="F21" s="23">
        <v>279</v>
      </c>
      <c r="G21" s="91">
        <v>1173</v>
      </c>
      <c r="H21" s="24">
        <f t="shared" si="0"/>
        <v>234.6</v>
      </c>
      <c r="I21" s="92"/>
      <c r="J21" s="23">
        <v>242</v>
      </c>
      <c r="K21" s="23">
        <v>213</v>
      </c>
      <c r="L21" s="23">
        <v>243</v>
      </c>
      <c r="M21" s="23">
        <v>199</v>
      </c>
      <c r="N21" s="23">
        <v>211</v>
      </c>
      <c r="O21" s="93">
        <v>1108</v>
      </c>
      <c r="P21" s="94">
        <f t="shared" si="1"/>
        <v>221.6</v>
      </c>
      <c r="Q21" s="27">
        <v>2281</v>
      </c>
      <c r="R21" s="25">
        <f t="shared" si="2"/>
        <v>228.1</v>
      </c>
    </row>
    <row r="22" spans="1:18" s="26" customFormat="1" ht="12.75">
      <c r="A22" s="22" t="s">
        <v>55</v>
      </c>
      <c r="B22" s="23">
        <v>279</v>
      </c>
      <c r="C22" s="23">
        <v>194</v>
      </c>
      <c r="D22" s="23">
        <v>236</v>
      </c>
      <c r="E22" s="23">
        <v>216</v>
      </c>
      <c r="F22" s="23">
        <v>194</v>
      </c>
      <c r="G22" s="91">
        <v>1119</v>
      </c>
      <c r="H22" s="24">
        <f t="shared" si="0"/>
        <v>223.8</v>
      </c>
      <c r="I22" s="92"/>
      <c r="J22" s="23">
        <v>209</v>
      </c>
      <c r="K22" s="23">
        <v>259</v>
      </c>
      <c r="L22" s="23">
        <v>244</v>
      </c>
      <c r="M22" s="23">
        <v>245</v>
      </c>
      <c r="N22" s="23">
        <v>195</v>
      </c>
      <c r="O22" s="93">
        <v>1152</v>
      </c>
      <c r="P22" s="94">
        <f t="shared" si="1"/>
        <v>230.4</v>
      </c>
      <c r="Q22" s="27">
        <v>2271</v>
      </c>
      <c r="R22" s="25">
        <f t="shared" si="2"/>
        <v>227.1</v>
      </c>
    </row>
    <row r="23" spans="1:18" s="26" customFormat="1" ht="12.75">
      <c r="A23" s="22" t="s">
        <v>52</v>
      </c>
      <c r="B23" s="23">
        <v>211</v>
      </c>
      <c r="C23" s="23">
        <v>174</v>
      </c>
      <c r="D23" s="23">
        <v>259</v>
      </c>
      <c r="E23" s="23">
        <v>222</v>
      </c>
      <c r="F23" s="23">
        <v>255</v>
      </c>
      <c r="G23" s="91">
        <v>1121</v>
      </c>
      <c r="H23" s="24">
        <f t="shared" si="0"/>
        <v>224.2</v>
      </c>
      <c r="I23" s="92"/>
      <c r="J23" s="23">
        <v>247</v>
      </c>
      <c r="K23" s="23">
        <v>235</v>
      </c>
      <c r="L23" s="23">
        <v>258</v>
      </c>
      <c r="M23" s="23">
        <v>194</v>
      </c>
      <c r="N23" s="23">
        <v>212</v>
      </c>
      <c r="O23" s="93">
        <v>1146</v>
      </c>
      <c r="P23" s="94">
        <f t="shared" si="1"/>
        <v>229.2</v>
      </c>
      <c r="Q23" s="27">
        <v>2267</v>
      </c>
      <c r="R23" s="25">
        <f t="shared" si="2"/>
        <v>226.7</v>
      </c>
    </row>
    <row r="24" spans="1:18" s="26" customFormat="1" ht="12.75">
      <c r="A24" s="22" t="s">
        <v>70</v>
      </c>
      <c r="B24" s="23">
        <v>214</v>
      </c>
      <c r="C24" s="23">
        <v>257</v>
      </c>
      <c r="D24" s="23">
        <v>265</v>
      </c>
      <c r="E24" s="23">
        <v>232</v>
      </c>
      <c r="F24" s="23">
        <v>190</v>
      </c>
      <c r="G24" s="91">
        <v>1158</v>
      </c>
      <c r="H24" s="24">
        <f t="shared" si="0"/>
        <v>231.6</v>
      </c>
      <c r="I24" s="92"/>
      <c r="J24" s="23">
        <v>222</v>
      </c>
      <c r="K24" s="23">
        <v>194</v>
      </c>
      <c r="L24" s="23">
        <v>235</v>
      </c>
      <c r="M24" s="23">
        <v>223</v>
      </c>
      <c r="N24" s="23">
        <v>226</v>
      </c>
      <c r="O24" s="93">
        <v>1100</v>
      </c>
      <c r="P24" s="94">
        <f t="shared" si="1"/>
        <v>220</v>
      </c>
      <c r="Q24" s="27">
        <v>2258</v>
      </c>
      <c r="R24" s="25">
        <f t="shared" si="2"/>
        <v>225.8</v>
      </c>
    </row>
    <row r="25" spans="1:18" s="26" customFormat="1" ht="12.75">
      <c r="A25" s="22" t="s">
        <v>62</v>
      </c>
      <c r="B25" s="23">
        <v>233</v>
      </c>
      <c r="C25" s="23">
        <v>204</v>
      </c>
      <c r="D25" s="23">
        <v>189</v>
      </c>
      <c r="E25" s="23">
        <v>227</v>
      </c>
      <c r="F25" s="23">
        <v>215</v>
      </c>
      <c r="G25" s="91">
        <v>1068</v>
      </c>
      <c r="H25" s="24">
        <f t="shared" si="0"/>
        <v>213.6</v>
      </c>
      <c r="I25" s="92"/>
      <c r="J25" s="23">
        <v>265</v>
      </c>
      <c r="K25" s="23">
        <v>258</v>
      </c>
      <c r="L25" s="23">
        <v>223</v>
      </c>
      <c r="M25" s="23">
        <v>175</v>
      </c>
      <c r="N25" s="23">
        <v>257</v>
      </c>
      <c r="O25" s="93">
        <v>1178</v>
      </c>
      <c r="P25" s="94">
        <f t="shared" si="1"/>
        <v>235.6</v>
      </c>
      <c r="Q25" s="27">
        <v>2246</v>
      </c>
      <c r="R25" s="25">
        <f t="shared" si="2"/>
        <v>224.6</v>
      </c>
    </row>
    <row r="26" spans="1:18" s="26" customFormat="1" ht="12.75">
      <c r="A26" s="22" t="s">
        <v>7</v>
      </c>
      <c r="B26" s="23">
        <v>246</v>
      </c>
      <c r="C26" s="23">
        <v>245</v>
      </c>
      <c r="D26" s="23">
        <v>243</v>
      </c>
      <c r="E26" s="23">
        <v>195</v>
      </c>
      <c r="F26" s="23">
        <v>198</v>
      </c>
      <c r="G26" s="91">
        <v>1127</v>
      </c>
      <c r="H26" s="24">
        <f t="shared" si="0"/>
        <v>225.4</v>
      </c>
      <c r="I26" s="92"/>
      <c r="J26" s="23">
        <v>190</v>
      </c>
      <c r="K26" s="23">
        <v>197</v>
      </c>
      <c r="L26" s="23">
        <v>247</v>
      </c>
      <c r="M26" s="23">
        <v>268</v>
      </c>
      <c r="N26" s="23">
        <v>219</v>
      </c>
      <c r="O26" s="93">
        <v>1121</v>
      </c>
      <c r="P26" s="94">
        <f t="shared" si="1"/>
        <v>224.2</v>
      </c>
      <c r="Q26" s="27">
        <v>2244</v>
      </c>
      <c r="R26" s="25">
        <f t="shared" si="2"/>
        <v>224.8</v>
      </c>
    </row>
    <row r="27" spans="1:18" s="26" customFormat="1" ht="12.75">
      <c r="A27" s="22" t="s">
        <v>34</v>
      </c>
      <c r="B27" s="23">
        <v>180</v>
      </c>
      <c r="C27" s="23">
        <v>226</v>
      </c>
      <c r="D27" s="23">
        <v>165</v>
      </c>
      <c r="E27" s="23">
        <v>279</v>
      </c>
      <c r="F27" s="23">
        <v>269</v>
      </c>
      <c r="G27" s="91">
        <v>1119</v>
      </c>
      <c r="H27" s="24">
        <f t="shared" si="0"/>
        <v>223.8</v>
      </c>
      <c r="I27" s="92"/>
      <c r="J27" s="23">
        <v>258</v>
      </c>
      <c r="K27" s="23">
        <v>245</v>
      </c>
      <c r="L27" s="23">
        <v>213</v>
      </c>
      <c r="M27" s="23">
        <v>202</v>
      </c>
      <c r="N27" s="23">
        <v>205</v>
      </c>
      <c r="O27" s="93">
        <v>1123</v>
      </c>
      <c r="P27" s="94">
        <f t="shared" si="1"/>
        <v>224.6</v>
      </c>
      <c r="Q27" s="27">
        <v>2242</v>
      </c>
      <c r="R27" s="25">
        <f t="shared" si="2"/>
        <v>224.2</v>
      </c>
    </row>
    <row r="28" spans="1:18" s="26" customFormat="1" ht="12.75">
      <c r="A28" s="22" t="s">
        <v>18</v>
      </c>
      <c r="B28" s="23">
        <v>258</v>
      </c>
      <c r="C28" s="23">
        <v>258</v>
      </c>
      <c r="D28" s="23">
        <v>226</v>
      </c>
      <c r="E28" s="23">
        <v>243</v>
      </c>
      <c r="F28" s="23">
        <v>212</v>
      </c>
      <c r="G28" s="91">
        <v>1197</v>
      </c>
      <c r="H28" s="24">
        <f t="shared" si="0"/>
        <v>239.4</v>
      </c>
      <c r="I28" s="92"/>
      <c r="J28" s="23">
        <v>239</v>
      </c>
      <c r="K28" s="23">
        <v>167</v>
      </c>
      <c r="L28" s="23">
        <v>238</v>
      </c>
      <c r="M28" s="23">
        <v>183</v>
      </c>
      <c r="N28" s="23">
        <v>213</v>
      </c>
      <c r="O28" s="93">
        <v>1040</v>
      </c>
      <c r="P28" s="94">
        <f t="shared" si="1"/>
        <v>208</v>
      </c>
      <c r="Q28" s="27">
        <v>2237</v>
      </c>
      <c r="R28" s="25">
        <f t="shared" si="2"/>
        <v>223.7</v>
      </c>
    </row>
    <row r="29" spans="1:18" s="26" customFormat="1" ht="12.75">
      <c r="A29" s="22" t="s">
        <v>16</v>
      </c>
      <c r="B29" s="23">
        <v>278</v>
      </c>
      <c r="C29" s="23">
        <v>233</v>
      </c>
      <c r="D29" s="23">
        <v>227</v>
      </c>
      <c r="E29" s="23">
        <v>258</v>
      </c>
      <c r="F29" s="23">
        <v>215</v>
      </c>
      <c r="G29" s="91">
        <v>1211</v>
      </c>
      <c r="H29" s="24">
        <f t="shared" si="0"/>
        <v>242.2</v>
      </c>
      <c r="I29" s="92"/>
      <c r="J29" s="23">
        <v>226</v>
      </c>
      <c r="K29" s="23">
        <v>221</v>
      </c>
      <c r="L29" s="23">
        <v>178</v>
      </c>
      <c r="M29" s="23">
        <v>160</v>
      </c>
      <c r="N29" s="23">
        <v>238</v>
      </c>
      <c r="O29" s="93">
        <v>1023</v>
      </c>
      <c r="P29" s="94">
        <f t="shared" si="1"/>
        <v>204.6</v>
      </c>
      <c r="Q29" s="27">
        <v>2234</v>
      </c>
      <c r="R29" s="25">
        <f t="shared" si="2"/>
        <v>223.4</v>
      </c>
    </row>
    <row r="30" spans="1:18" s="26" customFormat="1" ht="12.75">
      <c r="A30" s="22" t="s">
        <v>4</v>
      </c>
      <c r="B30" s="23">
        <v>232</v>
      </c>
      <c r="C30" s="23">
        <v>193</v>
      </c>
      <c r="D30" s="23">
        <v>193</v>
      </c>
      <c r="E30" s="23">
        <v>259</v>
      </c>
      <c r="F30" s="23">
        <v>211</v>
      </c>
      <c r="G30" s="91">
        <v>1088</v>
      </c>
      <c r="H30" s="24">
        <f t="shared" si="0"/>
        <v>217.6</v>
      </c>
      <c r="I30" s="92"/>
      <c r="J30" s="23">
        <v>236</v>
      </c>
      <c r="K30" s="23">
        <v>256</v>
      </c>
      <c r="L30" s="23">
        <v>192</v>
      </c>
      <c r="M30" s="23">
        <v>216</v>
      </c>
      <c r="N30" s="23">
        <v>240</v>
      </c>
      <c r="O30" s="93">
        <v>1140</v>
      </c>
      <c r="P30" s="94">
        <f t="shared" si="1"/>
        <v>228</v>
      </c>
      <c r="Q30" s="27">
        <v>2228</v>
      </c>
      <c r="R30" s="25">
        <f t="shared" si="2"/>
        <v>222.8</v>
      </c>
    </row>
    <row r="31" spans="1:18" s="26" customFormat="1" ht="12.75">
      <c r="A31" s="22" t="s">
        <v>83</v>
      </c>
      <c r="B31" s="23">
        <v>279</v>
      </c>
      <c r="C31" s="23">
        <v>223</v>
      </c>
      <c r="D31" s="23">
        <v>224</v>
      </c>
      <c r="E31" s="23">
        <v>225</v>
      </c>
      <c r="F31" s="23">
        <v>248</v>
      </c>
      <c r="G31" s="91">
        <v>1199</v>
      </c>
      <c r="H31" s="24">
        <f t="shared" si="0"/>
        <v>239.8</v>
      </c>
      <c r="I31" s="92"/>
      <c r="J31" s="23">
        <v>257</v>
      </c>
      <c r="K31" s="23">
        <v>208</v>
      </c>
      <c r="L31" s="23">
        <v>181</v>
      </c>
      <c r="M31" s="23">
        <v>198</v>
      </c>
      <c r="N31" s="23">
        <v>183</v>
      </c>
      <c r="O31" s="93">
        <v>1027</v>
      </c>
      <c r="P31" s="94">
        <f t="shared" si="1"/>
        <v>205.4</v>
      </c>
      <c r="Q31" s="27">
        <v>2226</v>
      </c>
      <c r="R31" s="25">
        <f t="shared" si="2"/>
        <v>222.6</v>
      </c>
    </row>
    <row r="32" spans="1:18" s="16" customFormat="1" ht="12.75">
      <c r="A32" s="18" t="s">
        <v>56</v>
      </c>
      <c r="B32" s="19">
        <v>213</v>
      </c>
      <c r="C32" s="19">
        <v>228</v>
      </c>
      <c r="D32" s="19">
        <v>248</v>
      </c>
      <c r="E32" s="19">
        <v>182</v>
      </c>
      <c r="F32" s="19">
        <v>178</v>
      </c>
      <c r="G32" s="95">
        <v>1049</v>
      </c>
      <c r="H32" s="20">
        <f t="shared" si="0"/>
        <v>209.8</v>
      </c>
      <c r="I32" s="28"/>
      <c r="J32" s="19">
        <v>248</v>
      </c>
      <c r="K32" s="19">
        <v>248</v>
      </c>
      <c r="L32" s="19">
        <v>244</v>
      </c>
      <c r="M32" s="19">
        <v>244</v>
      </c>
      <c r="N32" s="19">
        <v>188</v>
      </c>
      <c r="O32" s="96">
        <v>1172</v>
      </c>
      <c r="P32" s="20">
        <f t="shared" si="1"/>
        <v>234.4</v>
      </c>
      <c r="Q32" s="28">
        <v>2221</v>
      </c>
      <c r="R32" s="20">
        <f t="shared" si="2"/>
        <v>222.1</v>
      </c>
    </row>
    <row r="33" spans="1:18" s="26" customFormat="1" ht="12.75">
      <c r="A33" s="22" t="s">
        <v>14</v>
      </c>
      <c r="B33" s="23">
        <v>191</v>
      </c>
      <c r="C33" s="23">
        <v>194</v>
      </c>
      <c r="D33" s="23">
        <v>237</v>
      </c>
      <c r="E33" s="23">
        <v>174</v>
      </c>
      <c r="F33" s="23">
        <v>242</v>
      </c>
      <c r="G33" s="91">
        <v>1038</v>
      </c>
      <c r="H33" s="24">
        <f t="shared" si="0"/>
        <v>207.6</v>
      </c>
      <c r="I33" s="92"/>
      <c r="J33" s="23">
        <v>232</v>
      </c>
      <c r="K33" s="23">
        <v>213</v>
      </c>
      <c r="L33" s="23">
        <v>227</v>
      </c>
      <c r="M33" s="23">
        <v>245</v>
      </c>
      <c r="N33" s="23">
        <v>256</v>
      </c>
      <c r="O33" s="93">
        <v>1173</v>
      </c>
      <c r="P33" s="94">
        <f t="shared" si="1"/>
        <v>234.6</v>
      </c>
      <c r="Q33" s="27">
        <v>2211</v>
      </c>
      <c r="R33" s="25">
        <f t="shared" si="2"/>
        <v>221.1</v>
      </c>
    </row>
    <row r="34" spans="1:18" s="26" customFormat="1" ht="12.75">
      <c r="A34" s="22" t="s">
        <v>53</v>
      </c>
      <c r="B34" s="23">
        <v>290</v>
      </c>
      <c r="C34" s="23">
        <v>196</v>
      </c>
      <c r="D34" s="23">
        <v>251</v>
      </c>
      <c r="E34" s="23">
        <v>280</v>
      </c>
      <c r="F34" s="23">
        <v>182</v>
      </c>
      <c r="G34" s="91">
        <v>1199</v>
      </c>
      <c r="H34" s="24">
        <f aca="true" t="shared" si="3" ref="H34:H65">AVERAGE(B34:F34)</f>
        <v>239.8</v>
      </c>
      <c r="I34" s="92"/>
      <c r="J34" s="23">
        <v>220</v>
      </c>
      <c r="K34" s="23">
        <v>192</v>
      </c>
      <c r="L34" s="23">
        <v>209</v>
      </c>
      <c r="M34" s="23">
        <v>145</v>
      </c>
      <c r="N34" s="23">
        <v>243</v>
      </c>
      <c r="O34" s="93">
        <v>1009</v>
      </c>
      <c r="P34" s="94">
        <f aca="true" t="shared" si="4" ref="P34:P65">AVERAGE(J34:N34)</f>
        <v>201.8</v>
      </c>
      <c r="Q34" s="27">
        <v>2208</v>
      </c>
      <c r="R34" s="25">
        <f aca="true" t="shared" si="5" ref="R34:R65">AVERAGE(B34:F34,J34:N34)</f>
        <v>220.8</v>
      </c>
    </row>
    <row r="35" spans="1:18" ht="12.75">
      <c r="A35" s="18" t="s">
        <v>51</v>
      </c>
      <c r="B35" s="19">
        <v>171</v>
      </c>
      <c r="C35" s="19">
        <v>191</v>
      </c>
      <c r="D35" s="19">
        <v>255</v>
      </c>
      <c r="E35" s="19">
        <v>226</v>
      </c>
      <c r="F35" s="19">
        <v>152</v>
      </c>
      <c r="G35" s="95">
        <v>995</v>
      </c>
      <c r="H35" s="20">
        <f t="shared" si="3"/>
        <v>199</v>
      </c>
      <c r="I35" s="28"/>
      <c r="J35" s="19">
        <v>227</v>
      </c>
      <c r="K35" s="19">
        <v>247</v>
      </c>
      <c r="L35" s="19">
        <v>226</v>
      </c>
      <c r="M35" s="19">
        <v>247</v>
      </c>
      <c r="N35" s="19">
        <v>260</v>
      </c>
      <c r="O35" s="96">
        <v>1207</v>
      </c>
      <c r="P35" s="20">
        <f t="shared" si="4"/>
        <v>241.4</v>
      </c>
      <c r="Q35" s="28">
        <v>2202</v>
      </c>
      <c r="R35" s="20">
        <f t="shared" si="5"/>
        <v>220.2</v>
      </c>
    </row>
    <row r="36" spans="1:18" s="16" customFormat="1" ht="12.75">
      <c r="A36" s="18" t="s">
        <v>86</v>
      </c>
      <c r="B36" s="19">
        <v>213</v>
      </c>
      <c r="C36" s="19">
        <v>268</v>
      </c>
      <c r="D36" s="19">
        <v>188</v>
      </c>
      <c r="E36" s="19">
        <v>213</v>
      </c>
      <c r="F36" s="19">
        <v>180</v>
      </c>
      <c r="G36" s="95">
        <v>1062</v>
      </c>
      <c r="H36" s="20">
        <f t="shared" si="3"/>
        <v>212.4</v>
      </c>
      <c r="I36" s="28"/>
      <c r="J36" s="19">
        <v>255</v>
      </c>
      <c r="K36" s="19">
        <v>226</v>
      </c>
      <c r="L36" s="19">
        <v>235</v>
      </c>
      <c r="M36" s="19">
        <v>215</v>
      </c>
      <c r="N36" s="19">
        <v>208</v>
      </c>
      <c r="O36" s="96">
        <v>1139</v>
      </c>
      <c r="P36" s="20">
        <f t="shared" si="4"/>
        <v>227.8</v>
      </c>
      <c r="Q36" s="28">
        <v>2201</v>
      </c>
      <c r="R36" s="20">
        <f t="shared" si="5"/>
        <v>220.1</v>
      </c>
    </row>
    <row r="37" spans="1:18" ht="12.75">
      <c r="A37" s="18" t="s">
        <v>109</v>
      </c>
      <c r="B37" s="19">
        <v>206</v>
      </c>
      <c r="C37" s="19">
        <v>176</v>
      </c>
      <c r="D37" s="19">
        <v>289</v>
      </c>
      <c r="E37" s="19">
        <v>236</v>
      </c>
      <c r="F37" s="19">
        <v>202</v>
      </c>
      <c r="G37" s="95">
        <v>1109</v>
      </c>
      <c r="H37" s="20">
        <f t="shared" si="3"/>
        <v>221.8</v>
      </c>
      <c r="I37" s="28"/>
      <c r="J37" s="19">
        <v>235</v>
      </c>
      <c r="K37" s="19">
        <v>197</v>
      </c>
      <c r="L37" s="19">
        <v>213</v>
      </c>
      <c r="M37" s="19">
        <v>236</v>
      </c>
      <c r="N37" s="19">
        <v>194</v>
      </c>
      <c r="O37" s="96">
        <v>1075</v>
      </c>
      <c r="P37" s="20">
        <f t="shared" si="4"/>
        <v>215</v>
      </c>
      <c r="Q37" s="28">
        <v>2184</v>
      </c>
      <c r="R37" s="20">
        <f t="shared" si="5"/>
        <v>218.4</v>
      </c>
    </row>
    <row r="38" spans="1:18" s="26" customFormat="1" ht="12.75">
      <c r="A38" s="22" t="s">
        <v>66</v>
      </c>
      <c r="B38" s="23">
        <v>213</v>
      </c>
      <c r="C38" s="23">
        <v>183</v>
      </c>
      <c r="D38" s="23">
        <v>254</v>
      </c>
      <c r="E38" s="23">
        <v>213</v>
      </c>
      <c r="F38" s="23">
        <v>277</v>
      </c>
      <c r="G38" s="91">
        <v>1140</v>
      </c>
      <c r="H38" s="24">
        <f t="shared" si="3"/>
        <v>228</v>
      </c>
      <c r="I38" s="92"/>
      <c r="J38" s="23">
        <v>255</v>
      </c>
      <c r="K38" s="23">
        <v>159</v>
      </c>
      <c r="L38" s="23">
        <v>212</v>
      </c>
      <c r="M38" s="23">
        <v>183</v>
      </c>
      <c r="N38" s="23">
        <v>232</v>
      </c>
      <c r="O38" s="93">
        <v>1041</v>
      </c>
      <c r="P38" s="94">
        <f t="shared" si="4"/>
        <v>208.2</v>
      </c>
      <c r="Q38" s="27">
        <v>2181</v>
      </c>
      <c r="R38" s="25">
        <f t="shared" si="5"/>
        <v>218.1</v>
      </c>
    </row>
    <row r="39" spans="1:18" s="26" customFormat="1" ht="12.75">
      <c r="A39" s="22" t="s">
        <v>112</v>
      </c>
      <c r="B39" s="23">
        <v>234</v>
      </c>
      <c r="C39" s="23">
        <v>268</v>
      </c>
      <c r="D39" s="23">
        <v>176</v>
      </c>
      <c r="E39" s="23">
        <v>253</v>
      </c>
      <c r="F39" s="23">
        <v>213</v>
      </c>
      <c r="G39" s="91">
        <v>1144</v>
      </c>
      <c r="H39" s="24">
        <f t="shared" si="3"/>
        <v>228.8</v>
      </c>
      <c r="I39" s="92"/>
      <c r="J39" s="23">
        <v>212</v>
      </c>
      <c r="K39" s="23">
        <v>179</v>
      </c>
      <c r="L39" s="23">
        <v>203</v>
      </c>
      <c r="M39" s="23">
        <v>214</v>
      </c>
      <c r="N39" s="23">
        <v>224</v>
      </c>
      <c r="O39" s="93">
        <v>1032</v>
      </c>
      <c r="P39" s="94">
        <f t="shared" si="4"/>
        <v>206.4</v>
      </c>
      <c r="Q39" s="27">
        <v>2176</v>
      </c>
      <c r="R39" s="25">
        <f t="shared" si="5"/>
        <v>217.6</v>
      </c>
    </row>
    <row r="40" spans="1:18" s="26" customFormat="1" ht="12.75">
      <c r="A40" s="22" t="s">
        <v>65</v>
      </c>
      <c r="B40" s="23">
        <v>183</v>
      </c>
      <c r="C40" s="23">
        <v>193</v>
      </c>
      <c r="D40" s="23">
        <v>215</v>
      </c>
      <c r="E40" s="23">
        <v>268</v>
      </c>
      <c r="F40" s="23">
        <v>169</v>
      </c>
      <c r="G40" s="91">
        <v>1028</v>
      </c>
      <c r="H40" s="24">
        <f t="shared" si="3"/>
        <v>205.6</v>
      </c>
      <c r="I40" s="92"/>
      <c r="J40" s="23">
        <v>214</v>
      </c>
      <c r="K40" s="23">
        <v>158</v>
      </c>
      <c r="L40" s="23">
        <v>299</v>
      </c>
      <c r="M40" s="23">
        <v>266</v>
      </c>
      <c r="N40" s="23">
        <v>211</v>
      </c>
      <c r="O40" s="93">
        <v>1148</v>
      </c>
      <c r="P40" s="94">
        <f t="shared" si="4"/>
        <v>229.6</v>
      </c>
      <c r="Q40" s="27">
        <v>2176</v>
      </c>
      <c r="R40" s="25">
        <f t="shared" si="5"/>
        <v>217.6</v>
      </c>
    </row>
    <row r="41" spans="1:18" ht="12.75">
      <c r="A41" s="18" t="s">
        <v>46</v>
      </c>
      <c r="B41" s="19">
        <v>215</v>
      </c>
      <c r="C41" s="19">
        <v>246</v>
      </c>
      <c r="D41" s="19">
        <v>233</v>
      </c>
      <c r="E41" s="19">
        <v>222</v>
      </c>
      <c r="F41" s="19">
        <v>220</v>
      </c>
      <c r="G41" s="95">
        <v>1136</v>
      </c>
      <c r="H41" s="20">
        <f t="shared" si="3"/>
        <v>227.2</v>
      </c>
      <c r="I41" s="28"/>
      <c r="J41" s="19">
        <v>189</v>
      </c>
      <c r="K41" s="19">
        <v>189</v>
      </c>
      <c r="L41" s="19">
        <v>267</v>
      </c>
      <c r="M41" s="19">
        <v>173</v>
      </c>
      <c r="N41" s="19">
        <v>222</v>
      </c>
      <c r="O41" s="96">
        <v>1040</v>
      </c>
      <c r="P41" s="20">
        <f t="shared" si="4"/>
        <v>208</v>
      </c>
      <c r="Q41" s="28">
        <v>2176</v>
      </c>
      <c r="R41" s="20">
        <f t="shared" si="5"/>
        <v>217.6</v>
      </c>
    </row>
    <row r="42" spans="1:18" s="26" customFormat="1" ht="12.75">
      <c r="A42" s="22" t="s">
        <v>116</v>
      </c>
      <c r="B42" s="23">
        <v>234</v>
      </c>
      <c r="C42" s="23">
        <v>247</v>
      </c>
      <c r="D42" s="23">
        <v>215</v>
      </c>
      <c r="E42" s="23">
        <v>195</v>
      </c>
      <c r="F42" s="23">
        <v>279</v>
      </c>
      <c r="G42" s="91">
        <v>1170</v>
      </c>
      <c r="H42" s="24">
        <f t="shared" si="3"/>
        <v>234</v>
      </c>
      <c r="I42" s="92"/>
      <c r="J42" s="23">
        <v>183</v>
      </c>
      <c r="K42" s="23">
        <v>195</v>
      </c>
      <c r="L42" s="23">
        <v>217</v>
      </c>
      <c r="M42" s="23">
        <v>149</v>
      </c>
      <c r="N42" s="23">
        <v>256</v>
      </c>
      <c r="O42" s="93">
        <v>1000</v>
      </c>
      <c r="P42" s="94">
        <f t="shared" si="4"/>
        <v>200</v>
      </c>
      <c r="Q42" s="27">
        <v>2170</v>
      </c>
      <c r="R42" s="25">
        <f t="shared" si="5"/>
        <v>217</v>
      </c>
    </row>
    <row r="43" spans="1:18" ht="12.75">
      <c r="A43" s="18" t="s">
        <v>31</v>
      </c>
      <c r="B43" s="19">
        <v>196</v>
      </c>
      <c r="C43" s="19">
        <v>203</v>
      </c>
      <c r="D43" s="19">
        <v>214</v>
      </c>
      <c r="E43" s="19">
        <v>224</v>
      </c>
      <c r="F43" s="19">
        <v>195</v>
      </c>
      <c r="G43" s="95">
        <v>1032</v>
      </c>
      <c r="H43" s="20">
        <f t="shared" si="3"/>
        <v>206.4</v>
      </c>
      <c r="I43" s="28"/>
      <c r="J43" s="19">
        <v>187</v>
      </c>
      <c r="K43" s="19">
        <v>224</v>
      </c>
      <c r="L43" s="19">
        <v>253</v>
      </c>
      <c r="M43" s="19">
        <v>226</v>
      </c>
      <c r="N43" s="19">
        <v>245</v>
      </c>
      <c r="O43" s="96">
        <v>1135</v>
      </c>
      <c r="P43" s="20">
        <f t="shared" si="4"/>
        <v>227</v>
      </c>
      <c r="Q43" s="28">
        <v>2167</v>
      </c>
      <c r="R43" s="20">
        <f t="shared" si="5"/>
        <v>216.7</v>
      </c>
    </row>
    <row r="44" spans="1:18" s="26" customFormat="1" ht="12.75">
      <c r="A44" s="22" t="s">
        <v>60</v>
      </c>
      <c r="B44" s="23">
        <v>191</v>
      </c>
      <c r="C44" s="23">
        <v>223</v>
      </c>
      <c r="D44" s="23">
        <v>179</v>
      </c>
      <c r="E44" s="23">
        <v>246</v>
      </c>
      <c r="F44" s="23">
        <v>276</v>
      </c>
      <c r="G44" s="91">
        <v>1115</v>
      </c>
      <c r="H44" s="24">
        <f t="shared" si="3"/>
        <v>223</v>
      </c>
      <c r="I44" s="92"/>
      <c r="J44" s="23">
        <v>215</v>
      </c>
      <c r="K44" s="23">
        <v>201</v>
      </c>
      <c r="L44" s="23">
        <v>237</v>
      </c>
      <c r="M44" s="23">
        <v>194</v>
      </c>
      <c r="N44" s="23">
        <v>203</v>
      </c>
      <c r="O44" s="93">
        <v>1050</v>
      </c>
      <c r="P44" s="94">
        <f t="shared" si="4"/>
        <v>210</v>
      </c>
      <c r="Q44" s="27">
        <v>2165</v>
      </c>
      <c r="R44" s="25">
        <f t="shared" si="5"/>
        <v>216.5</v>
      </c>
    </row>
    <row r="45" spans="1:18" s="26" customFormat="1" ht="12.75">
      <c r="A45" s="22" t="s">
        <v>67</v>
      </c>
      <c r="B45" s="23">
        <v>229</v>
      </c>
      <c r="C45" s="23">
        <v>278</v>
      </c>
      <c r="D45" s="23">
        <v>209</v>
      </c>
      <c r="E45" s="23">
        <v>229</v>
      </c>
      <c r="F45" s="23">
        <v>172</v>
      </c>
      <c r="G45" s="91">
        <v>1117</v>
      </c>
      <c r="H45" s="24">
        <f t="shared" si="3"/>
        <v>223.4</v>
      </c>
      <c r="I45" s="92"/>
      <c r="J45" s="23">
        <v>212</v>
      </c>
      <c r="K45" s="23">
        <v>222</v>
      </c>
      <c r="L45" s="23">
        <v>198</v>
      </c>
      <c r="M45" s="23">
        <v>197</v>
      </c>
      <c r="N45" s="23">
        <v>218</v>
      </c>
      <c r="O45" s="93">
        <v>1047</v>
      </c>
      <c r="P45" s="94">
        <f t="shared" si="4"/>
        <v>209.4</v>
      </c>
      <c r="Q45" s="27">
        <v>2164</v>
      </c>
      <c r="R45" s="25">
        <f t="shared" si="5"/>
        <v>216.4</v>
      </c>
    </row>
    <row r="46" spans="1:18" s="26" customFormat="1" ht="12.75">
      <c r="A46" s="22" t="s">
        <v>104</v>
      </c>
      <c r="B46" s="23">
        <v>195</v>
      </c>
      <c r="C46" s="23">
        <v>212</v>
      </c>
      <c r="D46" s="23">
        <v>212</v>
      </c>
      <c r="E46" s="23">
        <v>257</v>
      </c>
      <c r="F46" s="23">
        <v>222</v>
      </c>
      <c r="G46" s="91">
        <v>1098</v>
      </c>
      <c r="H46" s="24">
        <f t="shared" si="3"/>
        <v>219.6</v>
      </c>
      <c r="I46" s="92"/>
      <c r="J46" s="23">
        <v>211</v>
      </c>
      <c r="K46" s="23">
        <v>231</v>
      </c>
      <c r="L46" s="23">
        <v>185</v>
      </c>
      <c r="M46" s="23">
        <v>212</v>
      </c>
      <c r="N46" s="23">
        <v>225</v>
      </c>
      <c r="O46" s="93">
        <v>1064</v>
      </c>
      <c r="P46" s="94">
        <f t="shared" si="4"/>
        <v>212.8</v>
      </c>
      <c r="Q46" s="27">
        <v>2162</v>
      </c>
      <c r="R46" s="25">
        <f t="shared" si="5"/>
        <v>216.2</v>
      </c>
    </row>
    <row r="47" spans="1:18" s="26" customFormat="1" ht="12.75">
      <c r="A47" s="22" t="s">
        <v>132</v>
      </c>
      <c r="B47" s="23">
        <v>219</v>
      </c>
      <c r="C47" s="23">
        <v>216</v>
      </c>
      <c r="D47" s="23">
        <v>212</v>
      </c>
      <c r="E47" s="23">
        <v>226</v>
      </c>
      <c r="F47" s="23">
        <v>226</v>
      </c>
      <c r="G47" s="91">
        <v>1099</v>
      </c>
      <c r="H47" s="24">
        <f t="shared" si="3"/>
        <v>219.8</v>
      </c>
      <c r="I47" s="92"/>
      <c r="J47" s="23">
        <v>223</v>
      </c>
      <c r="K47" s="23">
        <v>217</v>
      </c>
      <c r="L47" s="23">
        <v>223</v>
      </c>
      <c r="M47" s="23">
        <v>185</v>
      </c>
      <c r="N47" s="23">
        <v>212</v>
      </c>
      <c r="O47" s="93">
        <v>1060</v>
      </c>
      <c r="P47" s="94">
        <f t="shared" si="4"/>
        <v>212</v>
      </c>
      <c r="Q47" s="27">
        <v>2159</v>
      </c>
      <c r="R47" s="25">
        <f t="shared" si="5"/>
        <v>215.9</v>
      </c>
    </row>
    <row r="48" spans="1:18" s="26" customFormat="1" ht="12.75">
      <c r="A48" s="22" t="s">
        <v>113</v>
      </c>
      <c r="B48" s="23">
        <v>204</v>
      </c>
      <c r="C48" s="23">
        <v>198</v>
      </c>
      <c r="D48" s="23">
        <v>236</v>
      </c>
      <c r="E48" s="23">
        <v>194</v>
      </c>
      <c r="F48" s="23">
        <v>246</v>
      </c>
      <c r="G48" s="91">
        <v>1078</v>
      </c>
      <c r="H48" s="24">
        <f t="shared" si="3"/>
        <v>215.6</v>
      </c>
      <c r="I48" s="92"/>
      <c r="J48" s="23">
        <v>223</v>
      </c>
      <c r="K48" s="23">
        <v>210</v>
      </c>
      <c r="L48" s="23">
        <v>219</v>
      </c>
      <c r="M48" s="23">
        <v>218</v>
      </c>
      <c r="N48" s="23">
        <v>210</v>
      </c>
      <c r="O48" s="93">
        <v>1080</v>
      </c>
      <c r="P48" s="94">
        <f t="shared" si="4"/>
        <v>216</v>
      </c>
      <c r="Q48" s="27">
        <v>2158</v>
      </c>
      <c r="R48" s="25">
        <f t="shared" si="5"/>
        <v>215.8</v>
      </c>
    </row>
    <row r="49" spans="1:18" ht="12.75">
      <c r="A49" s="18" t="s">
        <v>114</v>
      </c>
      <c r="B49" s="19">
        <v>206</v>
      </c>
      <c r="C49" s="19">
        <v>205</v>
      </c>
      <c r="D49" s="19">
        <v>233</v>
      </c>
      <c r="E49" s="19">
        <v>245</v>
      </c>
      <c r="F49" s="19">
        <v>229</v>
      </c>
      <c r="G49" s="95">
        <v>1118</v>
      </c>
      <c r="H49" s="20">
        <f t="shared" si="3"/>
        <v>223.6</v>
      </c>
      <c r="I49" s="28"/>
      <c r="J49" s="19">
        <v>180</v>
      </c>
      <c r="K49" s="19">
        <v>181</v>
      </c>
      <c r="L49" s="19">
        <v>197</v>
      </c>
      <c r="M49" s="19">
        <v>258</v>
      </c>
      <c r="N49" s="19">
        <v>219</v>
      </c>
      <c r="O49" s="96">
        <v>1035</v>
      </c>
      <c r="P49" s="20">
        <f t="shared" si="4"/>
        <v>207</v>
      </c>
      <c r="Q49" s="28">
        <v>2153</v>
      </c>
      <c r="R49" s="20">
        <f t="shared" si="5"/>
        <v>215.3</v>
      </c>
    </row>
    <row r="50" spans="1:18" s="26" customFormat="1" ht="12.75">
      <c r="A50" s="22" t="s">
        <v>117</v>
      </c>
      <c r="B50" s="23">
        <v>227</v>
      </c>
      <c r="C50" s="23">
        <v>194</v>
      </c>
      <c r="D50" s="23">
        <v>175</v>
      </c>
      <c r="E50" s="23">
        <v>228</v>
      </c>
      <c r="F50" s="23">
        <v>245</v>
      </c>
      <c r="G50" s="91">
        <v>1069</v>
      </c>
      <c r="H50" s="24">
        <f t="shared" si="3"/>
        <v>213.8</v>
      </c>
      <c r="I50" s="92"/>
      <c r="J50" s="23">
        <v>244</v>
      </c>
      <c r="K50" s="23">
        <v>247</v>
      </c>
      <c r="L50" s="23">
        <v>224</v>
      </c>
      <c r="M50" s="23">
        <v>179</v>
      </c>
      <c r="N50" s="23">
        <v>189</v>
      </c>
      <c r="O50" s="93">
        <v>1083</v>
      </c>
      <c r="P50" s="94">
        <f t="shared" si="4"/>
        <v>216.6</v>
      </c>
      <c r="Q50" s="27">
        <v>2152</v>
      </c>
      <c r="R50" s="25">
        <f t="shared" si="5"/>
        <v>215.2</v>
      </c>
    </row>
    <row r="51" spans="1:18" s="26" customFormat="1" ht="12.75">
      <c r="A51" s="22" t="s">
        <v>81</v>
      </c>
      <c r="B51" s="23">
        <v>211</v>
      </c>
      <c r="C51" s="23">
        <v>205</v>
      </c>
      <c r="D51" s="23">
        <v>214</v>
      </c>
      <c r="E51" s="23">
        <v>216</v>
      </c>
      <c r="F51" s="23">
        <v>214</v>
      </c>
      <c r="G51" s="91">
        <v>1060</v>
      </c>
      <c r="H51" s="24">
        <f t="shared" si="3"/>
        <v>212</v>
      </c>
      <c r="I51" s="92"/>
      <c r="J51" s="23">
        <v>233</v>
      </c>
      <c r="K51" s="23">
        <v>214</v>
      </c>
      <c r="L51" s="23">
        <v>246</v>
      </c>
      <c r="M51" s="23">
        <v>184</v>
      </c>
      <c r="N51" s="23">
        <v>214</v>
      </c>
      <c r="O51" s="93">
        <v>1091</v>
      </c>
      <c r="P51" s="94">
        <f t="shared" si="4"/>
        <v>218.2</v>
      </c>
      <c r="Q51" s="27">
        <v>2151</v>
      </c>
      <c r="R51" s="25">
        <f t="shared" si="5"/>
        <v>215.1</v>
      </c>
    </row>
    <row r="52" spans="1:18" s="26" customFormat="1" ht="12.75">
      <c r="A52" s="22" t="s">
        <v>127</v>
      </c>
      <c r="B52" s="23">
        <v>217</v>
      </c>
      <c r="C52" s="23">
        <v>196</v>
      </c>
      <c r="D52" s="23">
        <v>254</v>
      </c>
      <c r="E52" s="23">
        <v>216</v>
      </c>
      <c r="F52" s="23">
        <v>204</v>
      </c>
      <c r="G52" s="91">
        <v>1087</v>
      </c>
      <c r="H52" s="24">
        <f t="shared" si="3"/>
        <v>217.4</v>
      </c>
      <c r="I52" s="92"/>
      <c r="J52" s="23">
        <v>186</v>
      </c>
      <c r="K52" s="23">
        <v>235</v>
      </c>
      <c r="L52" s="23">
        <v>190</v>
      </c>
      <c r="M52" s="23">
        <v>226</v>
      </c>
      <c r="N52" s="23">
        <v>225</v>
      </c>
      <c r="O52" s="93">
        <v>1062</v>
      </c>
      <c r="P52" s="94">
        <f t="shared" si="4"/>
        <v>212.4</v>
      </c>
      <c r="Q52" s="27">
        <v>2149</v>
      </c>
      <c r="R52" s="25">
        <f t="shared" si="5"/>
        <v>214.9</v>
      </c>
    </row>
    <row r="53" spans="1:18" s="26" customFormat="1" ht="12.75">
      <c r="A53" s="22" t="s">
        <v>137</v>
      </c>
      <c r="B53" s="23">
        <v>178</v>
      </c>
      <c r="C53" s="23">
        <v>177</v>
      </c>
      <c r="D53" s="23">
        <v>238</v>
      </c>
      <c r="E53" s="23">
        <v>204</v>
      </c>
      <c r="F53" s="23">
        <v>226</v>
      </c>
      <c r="G53" s="91">
        <v>1023</v>
      </c>
      <c r="H53" s="24">
        <f t="shared" si="3"/>
        <v>204.6</v>
      </c>
      <c r="I53" s="92"/>
      <c r="J53" s="23">
        <v>215</v>
      </c>
      <c r="K53" s="23">
        <v>254</v>
      </c>
      <c r="L53" s="23">
        <v>201</v>
      </c>
      <c r="M53" s="23">
        <v>255</v>
      </c>
      <c r="N53" s="23">
        <v>198</v>
      </c>
      <c r="O53" s="93">
        <v>1123</v>
      </c>
      <c r="P53" s="94">
        <f t="shared" si="4"/>
        <v>224.6</v>
      </c>
      <c r="Q53" s="27">
        <v>2146</v>
      </c>
      <c r="R53" s="25">
        <f t="shared" si="5"/>
        <v>214.6</v>
      </c>
    </row>
    <row r="54" spans="1:18" s="16" customFormat="1" ht="12.75">
      <c r="A54" s="18" t="s">
        <v>138</v>
      </c>
      <c r="B54" s="19">
        <v>151</v>
      </c>
      <c r="C54" s="19">
        <v>258</v>
      </c>
      <c r="D54" s="19">
        <v>214</v>
      </c>
      <c r="E54" s="19">
        <v>231</v>
      </c>
      <c r="F54" s="19">
        <v>199</v>
      </c>
      <c r="G54" s="95">
        <v>1053</v>
      </c>
      <c r="H54" s="20">
        <f t="shared" si="3"/>
        <v>210.6</v>
      </c>
      <c r="I54" s="28"/>
      <c r="J54" s="19">
        <v>192</v>
      </c>
      <c r="K54" s="19">
        <v>234</v>
      </c>
      <c r="L54" s="19">
        <v>226</v>
      </c>
      <c r="M54" s="19">
        <v>188</v>
      </c>
      <c r="N54" s="19">
        <v>247</v>
      </c>
      <c r="O54" s="96">
        <v>1087</v>
      </c>
      <c r="P54" s="20">
        <f t="shared" si="4"/>
        <v>217.4</v>
      </c>
      <c r="Q54" s="28">
        <v>2140</v>
      </c>
      <c r="R54" s="20">
        <f t="shared" si="5"/>
        <v>214</v>
      </c>
    </row>
    <row r="55" spans="1:18" s="26" customFormat="1" ht="12.75">
      <c r="A55" s="22" t="s">
        <v>21</v>
      </c>
      <c r="B55" s="23">
        <v>204</v>
      </c>
      <c r="C55" s="23">
        <v>223</v>
      </c>
      <c r="D55" s="23">
        <v>243</v>
      </c>
      <c r="E55" s="23">
        <v>166</v>
      </c>
      <c r="F55" s="23">
        <v>215</v>
      </c>
      <c r="G55" s="91">
        <v>1051</v>
      </c>
      <c r="H55" s="24">
        <f t="shared" si="3"/>
        <v>210.2</v>
      </c>
      <c r="I55" s="92"/>
      <c r="J55" s="23">
        <v>188</v>
      </c>
      <c r="K55" s="23">
        <v>249</v>
      </c>
      <c r="L55" s="23">
        <v>203</v>
      </c>
      <c r="M55" s="23">
        <v>206</v>
      </c>
      <c r="N55" s="23">
        <v>238</v>
      </c>
      <c r="O55" s="93">
        <v>1084</v>
      </c>
      <c r="P55" s="94">
        <f t="shared" si="4"/>
        <v>216.8</v>
      </c>
      <c r="Q55" s="27">
        <v>2135</v>
      </c>
      <c r="R55" s="25">
        <f t="shared" si="5"/>
        <v>213.5</v>
      </c>
    </row>
    <row r="56" spans="1:18" s="26" customFormat="1" ht="12.75">
      <c r="A56" s="22" t="s">
        <v>122</v>
      </c>
      <c r="B56" s="23">
        <v>218</v>
      </c>
      <c r="C56" s="23">
        <v>208</v>
      </c>
      <c r="D56" s="23">
        <v>202</v>
      </c>
      <c r="E56" s="23">
        <v>179</v>
      </c>
      <c r="F56" s="23">
        <v>160</v>
      </c>
      <c r="G56" s="91">
        <v>967</v>
      </c>
      <c r="H56" s="24">
        <f t="shared" si="3"/>
        <v>193.4</v>
      </c>
      <c r="I56" s="92"/>
      <c r="J56" s="23">
        <v>217</v>
      </c>
      <c r="K56" s="23">
        <v>248</v>
      </c>
      <c r="L56" s="23">
        <v>241</v>
      </c>
      <c r="M56" s="23">
        <v>224</v>
      </c>
      <c r="N56" s="23">
        <v>237</v>
      </c>
      <c r="O56" s="93">
        <v>1167</v>
      </c>
      <c r="P56" s="94">
        <f t="shared" si="4"/>
        <v>233.4</v>
      </c>
      <c r="Q56" s="27">
        <v>2134</v>
      </c>
      <c r="R56" s="25">
        <f t="shared" si="5"/>
        <v>213.4</v>
      </c>
    </row>
    <row r="57" spans="1:18" s="26" customFormat="1" ht="12.75">
      <c r="A57" s="22" t="s">
        <v>99</v>
      </c>
      <c r="B57" s="23">
        <v>267</v>
      </c>
      <c r="C57" s="23">
        <v>238</v>
      </c>
      <c r="D57" s="23">
        <v>200</v>
      </c>
      <c r="E57" s="23">
        <v>198</v>
      </c>
      <c r="F57" s="23">
        <v>193</v>
      </c>
      <c r="G57" s="91">
        <v>1096</v>
      </c>
      <c r="H57" s="24">
        <f t="shared" si="3"/>
        <v>219.2</v>
      </c>
      <c r="I57" s="92"/>
      <c r="J57" s="23">
        <v>178</v>
      </c>
      <c r="K57" s="23">
        <v>207</v>
      </c>
      <c r="L57" s="23">
        <v>227</v>
      </c>
      <c r="M57" s="23">
        <v>224</v>
      </c>
      <c r="N57" s="23">
        <v>202</v>
      </c>
      <c r="O57" s="93">
        <v>1038</v>
      </c>
      <c r="P57" s="94">
        <f t="shared" si="4"/>
        <v>207.6</v>
      </c>
      <c r="Q57" s="27">
        <v>2134</v>
      </c>
      <c r="R57" s="25">
        <f t="shared" si="5"/>
        <v>213.4</v>
      </c>
    </row>
    <row r="58" spans="1:18" s="26" customFormat="1" ht="12.75">
      <c r="A58" s="22" t="s">
        <v>71</v>
      </c>
      <c r="B58" s="23">
        <v>203</v>
      </c>
      <c r="C58" s="23">
        <v>220</v>
      </c>
      <c r="D58" s="23">
        <v>183</v>
      </c>
      <c r="E58" s="23">
        <v>252</v>
      </c>
      <c r="F58" s="23">
        <v>245</v>
      </c>
      <c r="G58" s="91">
        <v>1103</v>
      </c>
      <c r="H58" s="24">
        <f t="shared" si="3"/>
        <v>220.6</v>
      </c>
      <c r="I58" s="92"/>
      <c r="J58" s="23">
        <v>223</v>
      </c>
      <c r="K58" s="23">
        <v>279</v>
      </c>
      <c r="L58" s="23">
        <v>166</v>
      </c>
      <c r="M58" s="23">
        <v>206</v>
      </c>
      <c r="N58" s="23">
        <v>156</v>
      </c>
      <c r="O58" s="93">
        <v>1030</v>
      </c>
      <c r="P58" s="94">
        <f t="shared" si="4"/>
        <v>206</v>
      </c>
      <c r="Q58" s="27">
        <v>2133</v>
      </c>
      <c r="R58" s="25">
        <f t="shared" si="5"/>
        <v>213.3</v>
      </c>
    </row>
    <row r="59" spans="1:18" ht="12.75">
      <c r="A59" s="18" t="s">
        <v>75</v>
      </c>
      <c r="B59" s="19">
        <v>183</v>
      </c>
      <c r="C59" s="19">
        <v>182</v>
      </c>
      <c r="D59" s="19">
        <v>190</v>
      </c>
      <c r="E59" s="19">
        <v>168</v>
      </c>
      <c r="F59" s="19">
        <v>206</v>
      </c>
      <c r="G59" s="95">
        <v>929</v>
      </c>
      <c r="H59" s="20">
        <f t="shared" si="3"/>
        <v>185.8</v>
      </c>
      <c r="I59" s="28"/>
      <c r="J59" s="19">
        <v>237</v>
      </c>
      <c r="K59" s="19">
        <v>237</v>
      </c>
      <c r="L59" s="19">
        <v>227</v>
      </c>
      <c r="M59" s="19">
        <v>256</v>
      </c>
      <c r="N59" s="19">
        <v>247</v>
      </c>
      <c r="O59" s="96">
        <v>1204</v>
      </c>
      <c r="P59" s="20">
        <f t="shared" si="4"/>
        <v>240.8</v>
      </c>
      <c r="Q59" s="28">
        <v>2133</v>
      </c>
      <c r="R59" s="20">
        <f t="shared" si="5"/>
        <v>213.3</v>
      </c>
    </row>
    <row r="60" spans="1:18" s="16" customFormat="1" ht="12.75">
      <c r="A60" s="18" t="s">
        <v>13</v>
      </c>
      <c r="B60" s="19">
        <v>202</v>
      </c>
      <c r="C60" s="19">
        <v>237</v>
      </c>
      <c r="D60" s="19">
        <v>215</v>
      </c>
      <c r="E60" s="19">
        <v>224</v>
      </c>
      <c r="F60" s="19">
        <v>244</v>
      </c>
      <c r="G60" s="95">
        <v>1122</v>
      </c>
      <c r="H60" s="20">
        <f t="shared" si="3"/>
        <v>224.4</v>
      </c>
      <c r="I60" s="28"/>
      <c r="J60" s="19">
        <v>192</v>
      </c>
      <c r="K60" s="19">
        <v>211</v>
      </c>
      <c r="L60" s="19">
        <v>208</v>
      </c>
      <c r="M60" s="19">
        <v>203</v>
      </c>
      <c r="N60" s="19">
        <v>195</v>
      </c>
      <c r="O60" s="96">
        <v>1009</v>
      </c>
      <c r="P60" s="20">
        <f t="shared" si="4"/>
        <v>201.8</v>
      </c>
      <c r="Q60" s="28">
        <v>2131</v>
      </c>
      <c r="R60" s="20">
        <f t="shared" si="5"/>
        <v>213.1</v>
      </c>
    </row>
    <row r="61" spans="1:18" s="26" customFormat="1" ht="12.75">
      <c r="A61" s="22" t="s">
        <v>59</v>
      </c>
      <c r="B61" s="23">
        <v>211</v>
      </c>
      <c r="C61" s="23">
        <v>193</v>
      </c>
      <c r="D61" s="23">
        <v>224</v>
      </c>
      <c r="E61" s="23">
        <v>199</v>
      </c>
      <c r="F61" s="23">
        <v>211</v>
      </c>
      <c r="G61" s="91">
        <v>1038</v>
      </c>
      <c r="H61" s="24">
        <f t="shared" si="3"/>
        <v>207.6</v>
      </c>
      <c r="I61" s="92"/>
      <c r="J61" s="23">
        <v>253</v>
      </c>
      <c r="K61" s="23">
        <v>202</v>
      </c>
      <c r="L61" s="23">
        <v>177</v>
      </c>
      <c r="M61" s="23">
        <v>247</v>
      </c>
      <c r="N61" s="23">
        <v>213</v>
      </c>
      <c r="O61" s="93">
        <v>1092</v>
      </c>
      <c r="P61" s="94">
        <f t="shared" si="4"/>
        <v>218.4</v>
      </c>
      <c r="Q61" s="27">
        <v>2130</v>
      </c>
      <c r="R61" s="25">
        <f t="shared" si="5"/>
        <v>213</v>
      </c>
    </row>
    <row r="62" spans="1:18" s="26" customFormat="1" ht="12.75">
      <c r="A62" s="22" t="s">
        <v>76</v>
      </c>
      <c r="B62" s="23">
        <v>188</v>
      </c>
      <c r="C62" s="23">
        <v>169</v>
      </c>
      <c r="D62" s="23">
        <v>213</v>
      </c>
      <c r="E62" s="23">
        <v>279</v>
      </c>
      <c r="F62" s="23">
        <v>201</v>
      </c>
      <c r="G62" s="91">
        <v>1050</v>
      </c>
      <c r="H62" s="24">
        <f t="shared" si="3"/>
        <v>210</v>
      </c>
      <c r="I62" s="92"/>
      <c r="J62" s="23">
        <v>201</v>
      </c>
      <c r="K62" s="23">
        <v>210</v>
      </c>
      <c r="L62" s="23">
        <v>225</v>
      </c>
      <c r="M62" s="23">
        <v>201</v>
      </c>
      <c r="N62" s="23">
        <v>236</v>
      </c>
      <c r="O62" s="93">
        <v>1073</v>
      </c>
      <c r="P62" s="94">
        <f t="shared" si="4"/>
        <v>214.6</v>
      </c>
      <c r="Q62" s="27">
        <v>2123</v>
      </c>
      <c r="R62" s="25">
        <f t="shared" si="5"/>
        <v>212.3</v>
      </c>
    </row>
    <row r="63" spans="1:18" ht="12.75">
      <c r="A63" s="18" t="s">
        <v>119</v>
      </c>
      <c r="B63" s="19">
        <v>186</v>
      </c>
      <c r="C63" s="19">
        <v>188</v>
      </c>
      <c r="D63" s="19">
        <v>203</v>
      </c>
      <c r="E63" s="19">
        <v>212</v>
      </c>
      <c r="F63" s="19">
        <v>198</v>
      </c>
      <c r="G63" s="95">
        <v>987</v>
      </c>
      <c r="H63" s="20">
        <f t="shared" si="3"/>
        <v>197.4</v>
      </c>
      <c r="I63" s="28"/>
      <c r="J63" s="19">
        <v>217</v>
      </c>
      <c r="K63" s="19">
        <v>230</v>
      </c>
      <c r="L63" s="19">
        <v>223</v>
      </c>
      <c r="M63" s="19">
        <v>237</v>
      </c>
      <c r="N63" s="19">
        <v>228</v>
      </c>
      <c r="O63" s="96">
        <v>1135</v>
      </c>
      <c r="P63" s="20">
        <f t="shared" si="4"/>
        <v>227</v>
      </c>
      <c r="Q63" s="28">
        <v>2122</v>
      </c>
      <c r="R63" s="20">
        <f t="shared" si="5"/>
        <v>212.2</v>
      </c>
    </row>
    <row r="64" spans="1:18" s="26" customFormat="1" ht="12.75">
      <c r="A64" s="22" t="s">
        <v>128</v>
      </c>
      <c r="B64" s="23">
        <v>205</v>
      </c>
      <c r="C64" s="23">
        <v>201</v>
      </c>
      <c r="D64" s="23">
        <v>225</v>
      </c>
      <c r="E64" s="23">
        <v>172</v>
      </c>
      <c r="F64" s="23">
        <v>231</v>
      </c>
      <c r="G64" s="91">
        <v>1034</v>
      </c>
      <c r="H64" s="24">
        <f t="shared" si="3"/>
        <v>206.8</v>
      </c>
      <c r="I64" s="92"/>
      <c r="J64" s="23">
        <v>169</v>
      </c>
      <c r="K64" s="23">
        <v>222</v>
      </c>
      <c r="L64" s="23">
        <v>206</v>
      </c>
      <c r="M64" s="23">
        <v>219</v>
      </c>
      <c r="N64" s="23">
        <v>265</v>
      </c>
      <c r="O64" s="93">
        <v>1081</v>
      </c>
      <c r="P64" s="94">
        <f t="shared" si="4"/>
        <v>216.2</v>
      </c>
      <c r="Q64" s="27">
        <v>2115</v>
      </c>
      <c r="R64" s="25">
        <f t="shared" si="5"/>
        <v>211.5</v>
      </c>
    </row>
    <row r="65" spans="1:18" s="26" customFormat="1" ht="12.75">
      <c r="A65" s="22" t="s">
        <v>78</v>
      </c>
      <c r="B65" s="23">
        <v>182</v>
      </c>
      <c r="C65" s="23">
        <v>237</v>
      </c>
      <c r="D65" s="23">
        <v>197</v>
      </c>
      <c r="E65" s="23">
        <v>187</v>
      </c>
      <c r="F65" s="23">
        <v>222</v>
      </c>
      <c r="G65" s="91">
        <v>1025</v>
      </c>
      <c r="H65" s="24">
        <f t="shared" si="3"/>
        <v>205</v>
      </c>
      <c r="I65" s="92"/>
      <c r="J65" s="23">
        <v>184</v>
      </c>
      <c r="K65" s="23">
        <v>214</v>
      </c>
      <c r="L65" s="23">
        <v>203</v>
      </c>
      <c r="M65" s="23">
        <v>213</v>
      </c>
      <c r="N65" s="23">
        <v>275</v>
      </c>
      <c r="O65" s="93">
        <v>1089</v>
      </c>
      <c r="P65" s="94">
        <f t="shared" si="4"/>
        <v>217.8</v>
      </c>
      <c r="Q65" s="27">
        <v>2114</v>
      </c>
      <c r="R65" s="25">
        <f t="shared" si="5"/>
        <v>211.4</v>
      </c>
    </row>
    <row r="66" spans="1:18" s="16" customFormat="1" ht="12.75">
      <c r="A66" s="18" t="s">
        <v>103</v>
      </c>
      <c r="B66" s="19">
        <v>205</v>
      </c>
      <c r="C66" s="19">
        <v>255</v>
      </c>
      <c r="D66" s="19">
        <v>159</v>
      </c>
      <c r="E66" s="19">
        <v>192</v>
      </c>
      <c r="F66" s="19">
        <v>169</v>
      </c>
      <c r="G66" s="95">
        <v>980</v>
      </c>
      <c r="H66" s="20">
        <f aca="true" t="shared" si="6" ref="H66:H97">AVERAGE(B66:F66)</f>
        <v>196</v>
      </c>
      <c r="I66" s="28"/>
      <c r="J66" s="19">
        <v>227</v>
      </c>
      <c r="K66" s="19">
        <v>234</v>
      </c>
      <c r="L66" s="19">
        <v>194</v>
      </c>
      <c r="M66" s="19">
        <v>254</v>
      </c>
      <c r="N66" s="19">
        <v>215</v>
      </c>
      <c r="O66" s="96">
        <v>1124</v>
      </c>
      <c r="P66" s="20">
        <f aca="true" t="shared" si="7" ref="P66:P97">AVERAGE(J66:N66)</f>
        <v>224.8</v>
      </c>
      <c r="Q66" s="28">
        <v>2104</v>
      </c>
      <c r="R66" s="20">
        <f aca="true" t="shared" si="8" ref="R66:R97">AVERAGE(B66:F66,J66:N66)</f>
        <v>210.4</v>
      </c>
    </row>
    <row r="67" spans="1:18" s="26" customFormat="1" ht="12.75">
      <c r="A67" s="22" t="s">
        <v>6</v>
      </c>
      <c r="B67" s="23">
        <v>169</v>
      </c>
      <c r="C67" s="23">
        <v>234</v>
      </c>
      <c r="D67" s="23">
        <v>193</v>
      </c>
      <c r="E67" s="23">
        <v>193</v>
      </c>
      <c r="F67" s="23">
        <v>256</v>
      </c>
      <c r="G67" s="91">
        <v>1045</v>
      </c>
      <c r="H67" s="24">
        <f t="shared" si="6"/>
        <v>209</v>
      </c>
      <c r="I67" s="92"/>
      <c r="J67" s="23">
        <v>191</v>
      </c>
      <c r="K67" s="23">
        <v>182</v>
      </c>
      <c r="L67" s="23">
        <v>177</v>
      </c>
      <c r="M67" s="23">
        <v>269</v>
      </c>
      <c r="N67" s="23">
        <v>237</v>
      </c>
      <c r="O67" s="93">
        <v>1056</v>
      </c>
      <c r="P67" s="94">
        <f t="shared" si="7"/>
        <v>211.2</v>
      </c>
      <c r="Q67" s="27">
        <v>2101</v>
      </c>
      <c r="R67" s="25">
        <f t="shared" si="8"/>
        <v>210.1</v>
      </c>
    </row>
    <row r="68" spans="1:18" s="26" customFormat="1" ht="12.75">
      <c r="A68" s="22" t="s">
        <v>77</v>
      </c>
      <c r="B68" s="23">
        <v>166</v>
      </c>
      <c r="C68" s="23">
        <v>203</v>
      </c>
      <c r="D68" s="23">
        <v>183</v>
      </c>
      <c r="E68" s="23">
        <v>186</v>
      </c>
      <c r="F68" s="23">
        <v>236</v>
      </c>
      <c r="G68" s="91">
        <v>974</v>
      </c>
      <c r="H68" s="24">
        <f t="shared" si="6"/>
        <v>194.8</v>
      </c>
      <c r="I68" s="92"/>
      <c r="J68" s="23">
        <v>225</v>
      </c>
      <c r="K68" s="23">
        <v>223</v>
      </c>
      <c r="L68" s="23">
        <v>193</v>
      </c>
      <c r="M68" s="23">
        <v>279</v>
      </c>
      <c r="N68" s="23">
        <v>196</v>
      </c>
      <c r="O68" s="93">
        <v>1116</v>
      </c>
      <c r="P68" s="94">
        <f t="shared" si="7"/>
        <v>223.2</v>
      </c>
      <c r="Q68" s="27">
        <v>2090</v>
      </c>
      <c r="R68" s="25">
        <f t="shared" si="8"/>
        <v>209</v>
      </c>
    </row>
    <row r="69" spans="1:18" ht="12.75">
      <c r="A69" s="18" t="s">
        <v>54</v>
      </c>
      <c r="B69" s="19">
        <v>216</v>
      </c>
      <c r="C69" s="19">
        <v>209</v>
      </c>
      <c r="D69" s="19">
        <v>189</v>
      </c>
      <c r="E69" s="19">
        <v>217</v>
      </c>
      <c r="F69" s="19">
        <v>191</v>
      </c>
      <c r="G69" s="95">
        <v>1022</v>
      </c>
      <c r="H69" s="20">
        <f t="shared" si="6"/>
        <v>204.4</v>
      </c>
      <c r="I69" s="28"/>
      <c r="J69" s="19">
        <v>197</v>
      </c>
      <c r="K69" s="19">
        <v>195</v>
      </c>
      <c r="L69" s="19">
        <v>250</v>
      </c>
      <c r="M69" s="19">
        <v>190</v>
      </c>
      <c r="N69" s="19">
        <v>235</v>
      </c>
      <c r="O69" s="96">
        <v>1067</v>
      </c>
      <c r="P69" s="20">
        <f t="shared" si="7"/>
        <v>213.4</v>
      </c>
      <c r="Q69" s="28">
        <v>2089</v>
      </c>
      <c r="R69" s="20">
        <f t="shared" si="8"/>
        <v>208.9</v>
      </c>
    </row>
    <row r="70" spans="1:18" s="26" customFormat="1" ht="12.75">
      <c r="A70" s="22" t="s">
        <v>28</v>
      </c>
      <c r="B70" s="23">
        <v>235</v>
      </c>
      <c r="C70" s="23">
        <v>216</v>
      </c>
      <c r="D70" s="23">
        <v>202</v>
      </c>
      <c r="E70" s="23">
        <v>213</v>
      </c>
      <c r="F70" s="23">
        <v>213</v>
      </c>
      <c r="G70" s="91">
        <v>1079</v>
      </c>
      <c r="H70" s="24">
        <f t="shared" si="6"/>
        <v>215.8</v>
      </c>
      <c r="I70" s="92"/>
      <c r="J70" s="23">
        <v>203</v>
      </c>
      <c r="K70" s="23">
        <v>170</v>
      </c>
      <c r="L70" s="23">
        <v>157</v>
      </c>
      <c r="M70" s="23">
        <v>218</v>
      </c>
      <c r="N70" s="23">
        <v>256</v>
      </c>
      <c r="O70" s="93">
        <v>1004</v>
      </c>
      <c r="P70" s="94">
        <f t="shared" si="7"/>
        <v>200.8</v>
      </c>
      <c r="Q70" s="27">
        <v>2083</v>
      </c>
      <c r="R70" s="25">
        <f t="shared" si="8"/>
        <v>208.3</v>
      </c>
    </row>
    <row r="71" spans="1:18" ht="12.75">
      <c r="A71" s="18" t="s">
        <v>39</v>
      </c>
      <c r="B71" s="19">
        <v>212</v>
      </c>
      <c r="C71" s="19">
        <v>278</v>
      </c>
      <c r="D71" s="19">
        <v>246</v>
      </c>
      <c r="E71" s="19">
        <v>199</v>
      </c>
      <c r="F71" s="19">
        <v>140</v>
      </c>
      <c r="G71" s="95">
        <v>1075</v>
      </c>
      <c r="H71" s="20">
        <f t="shared" si="6"/>
        <v>215</v>
      </c>
      <c r="I71" s="28"/>
      <c r="J71" s="19">
        <v>223</v>
      </c>
      <c r="K71" s="19">
        <v>219</v>
      </c>
      <c r="L71" s="19">
        <v>187</v>
      </c>
      <c r="M71" s="19">
        <v>202</v>
      </c>
      <c r="N71" s="19">
        <v>175</v>
      </c>
      <c r="O71" s="96">
        <v>1006</v>
      </c>
      <c r="P71" s="20">
        <f t="shared" si="7"/>
        <v>201.2</v>
      </c>
      <c r="Q71" s="28">
        <v>2081</v>
      </c>
      <c r="R71" s="20">
        <f t="shared" si="8"/>
        <v>208.1</v>
      </c>
    </row>
    <row r="72" spans="1:18" ht="12.75">
      <c r="A72" s="18" t="s">
        <v>42</v>
      </c>
      <c r="B72" s="19">
        <v>194</v>
      </c>
      <c r="C72" s="19">
        <v>216</v>
      </c>
      <c r="D72" s="19">
        <v>224</v>
      </c>
      <c r="E72" s="19">
        <v>206</v>
      </c>
      <c r="F72" s="19">
        <v>231</v>
      </c>
      <c r="G72" s="95">
        <v>1071</v>
      </c>
      <c r="H72" s="20">
        <f t="shared" si="6"/>
        <v>214.2</v>
      </c>
      <c r="I72" s="28"/>
      <c r="J72" s="19">
        <v>167</v>
      </c>
      <c r="K72" s="19">
        <v>225</v>
      </c>
      <c r="L72" s="19">
        <v>220</v>
      </c>
      <c r="M72" s="19">
        <v>201</v>
      </c>
      <c r="N72" s="19">
        <v>197</v>
      </c>
      <c r="O72" s="96">
        <v>1010</v>
      </c>
      <c r="P72" s="20">
        <f t="shared" si="7"/>
        <v>202</v>
      </c>
      <c r="Q72" s="28">
        <v>2081</v>
      </c>
      <c r="R72" s="20">
        <f t="shared" si="8"/>
        <v>208.1</v>
      </c>
    </row>
    <row r="73" spans="1:18" ht="12.75">
      <c r="A73" s="18" t="s">
        <v>125</v>
      </c>
      <c r="B73" s="19">
        <v>214</v>
      </c>
      <c r="C73" s="19">
        <v>214</v>
      </c>
      <c r="D73" s="19">
        <v>209</v>
      </c>
      <c r="E73" s="19">
        <v>194</v>
      </c>
      <c r="F73" s="19">
        <v>200</v>
      </c>
      <c r="G73" s="95">
        <v>1031</v>
      </c>
      <c r="H73" s="20">
        <f t="shared" si="6"/>
        <v>206.2</v>
      </c>
      <c r="I73" s="28"/>
      <c r="J73" s="19">
        <v>248</v>
      </c>
      <c r="K73" s="19">
        <v>169</v>
      </c>
      <c r="L73" s="19">
        <v>200</v>
      </c>
      <c r="M73" s="19">
        <v>200</v>
      </c>
      <c r="N73" s="19">
        <v>226</v>
      </c>
      <c r="O73" s="96">
        <v>1043</v>
      </c>
      <c r="P73" s="20">
        <f t="shared" si="7"/>
        <v>208.6</v>
      </c>
      <c r="Q73" s="28">
        <v>2074</v>
      </c>
      <c r="R73" s="20">
        <f t="shared" si="8"/>
        <v>207.4</v>
      </c>
    </row>
    <row r="74" spans="1:18" ht="12.75">
      <c r="A74" s="18" t="s">
        <v>101</v>
      </c>
      <c r="B74" s="19">
        <v>234</v>
      </c>
      <c r="C74" s="19">
        <v>193</v>
      </c>
      <c r="D74" s="19">
        <v>180</v>
      </c>
      <c r="E74" s="19">
        <v>156</v>
      </c>
      <c r="F74" s="19">
        <v>172</v>
      </c>
      <c r="G74" s="95">
        <v>935</v>
      </c>
      <c r="H74" s="20">
        <f t="shared" si="6"/>
        <v>187</v>
      </c>
      <c r="I74" s="28"/>
      <c r="J74" s="19">
        <v>231</v>
      </c>
      <c r="K74" s="19">
        <v>198</v>
      </c>
      <c r="L74" s="19">
        <v>214</v>
      </c>
      <c r="M74" s="19">
        <v>236</v>
      </c>
      <c r="N74" s="19">
        <v>257</v>
      </c>
      <c r="O74" s="96">
        <v>1136</v>
      </c>
      <c r="P74" s="20">
        <f t="shared" si="7"/>
        <v>227.2</v>
      </c>
      <c r="Q74" s="28">
        <v>2071</v>
      </c>
      <c r="R74" s="20">
        <f t="shared" si="8"/>
        <v>207.1</v>
      </c>
    </row>
    <row r="75" spans="1:18" s="26" customFormat="1" ht="12.75">
      <c r="A75" s="22" t="s">
        <v>130</v>
      </c>
      <c r="B75" s="23">
        <v>223</v>
      </c>
      <c r="C75" s="23">
        <v>165</v>
      </c>
      <c r="D75" s="23">
        <v>216</v>
      </c>
      <c r="E75" s="23">
        <v>188</v>
      </c>
      <c r="F75" s="23">
        <v>214</v>
      </c>
      <c r="G75" s="91">
        <v>1006</v>
      </c>
      <c r="H75" s="24">
        <f t="shared" si="6"/>
        <v>201.2</v>
      </c>
      <c r="I75" s="92"/>
      <c r="J75" s="23">
        <v>223</v>
      </c>
      <c r="K75" s="23">
        <v>213</v>
      </c>
      <c r="L75" s="23">
        <v>246</v>
      </c>
      <c r="M75" s="23">
        <v>170</v>
      </c>
      <c r="N75" s="23">
        <v>211</v>
      </c>
      <c r="O75" s="93">
        <v>1063</v>
      </c>
      <c r="P75" s="94">
        <f t="shared" si="7"/>
        <v>212.6</v>
      </c>
      <c r="Q75" s="27">
        <v>2069</v>
      </c>
      <c r="R75" s="25">
        <f t="shared" si="8"/>
        <v>206.9</v>
      </c>
    </row>
    <row r="76" spans="1:18" ht="12.75">
      <c r="A76" s="18" t="s">
        <v>85</v>
      </c>
      <c r="B76" s="19">
        <v>203</v>
      </c>
      <c r="C76" s="19">
        <v>222</v>
      </c>
      <c r="D76" s="19">
        <v>244</v>
      </c>
      <c r="E76" s="19">
        <v>226</v>
      </c>
      <c r="F76" s="19">
        <v>213</v>
      </c>
      <c r="G76" s="95">
        <v>1108</v>
      </c>
      <c r="H76" s="20">
        <f t="shared" si="6"/>
        <v>221.6</v>
      </c>
      <c r="I76" s="28"/>
      <c r="J76" s="19">
        <v>224</v>
      </c>
      <c r="K76" s="19">
        <v>141</v>
      </c>
      <c r="L76" s="19">
        <v>213</v>
      </c>
      <c r="M76" s="19">
        <v>173</v>
      </c>
      <c r="N76" s="19">
        <v>208</v>
      </c>
      <c r="O76" s="96">
        <v>959</v>
      </c>
      <c r="P76" s="20">
        <f t="shared" si="7"/>
        <v>191.8</v>
      </c>
      <c r="Q76" s="28">
        <v>2067</v>
      </c>
      <c r="R76" s="20">
        <f t="shared" si="8"/>
        <v>206.7</v>
      </c>
    </row>
    <row r="77" spans="1:18" ht="12.75">
      <c r="A77" s="18" t="s">
        <v>5</v>
      </c>
      <c r="B77" s="19">
        <v>183</v>
      </c>
      <c r="C77" s="19">
        <v>247</v>
      </c>
      <c r="D77" s="19">
        <v>206</v>
      </c>
      <c r="E77" s="19">
        <v>207</v>
      </c>
      <c r="F77" s="19">
        <v>214</v>
      </c>
      <c r="G77" s="95">
        <v>1057</v>
      </c>
      <c r="H77" s="20">
        <f t="shared" si="6"/>
        <v>211.4</v>
      </c>
      <c r="I77" s="28"/>
      <c r="J77" s="19">
        <v>191</v>
      </c>
      <c r="K77" s="19">
        <v>167</v>
      </c>
      <c r="L77" s="19">
        <v>210</v>
      </c>
      <c r="M77" s="19">
        <v>226</v>
      </c>
      <c r="N77" s="19">
        <v>215</v>
      </c>
      <c r="O77" s="96">
        <v>1009</v>
      </c>
      <c r="P77" s="20">
        <f t="shared" si="7"/>
        <v>201.8</v>
      </c>
      <c r="Q77" s="28">
        <v>2066</v>
      </c>
      <c r="R77" s="20">
        <f t="shared" si="8"/>
        <v>206.6</v>
      </c>
    </row>
    <row r="78" spans="1:18" s="26" customFormat="1" ht="12.75">
      <c r="A78" s="22" t="s">
        <v>133</v>
      </c>
      <c r="B78" s="23">
        <v>142</v>
      </c>
      <c r="C78" s="23">
        <v>259</v>
      </c>
      <c r="D78" s="23">
        <v>206</v>
      </c>
      <c r="E78" s="23">
        <v>206</v>
      </c>
      <c r="F78" s="23">
        <v>208</v>
      </c>
      <c r="G78" s="91">
        <v>1021</v>
      </c>
      <c r="H78" s="24">
        <f t="shared" si="6"/>
        <v>204.2</v>
      </c>
      <c r="I78" s="92"/>
      <c r="J78" s="23">
        <v>165</v>
      </c>
      <c r="K78" s="23">
        <v>236</v>
      </c>
      <c r="L78" s="23">
        <v>213</v>
      </c>
      <c r="M78" s="23">
        <v>182</v>
      </c>
      <c r="N78" s="23">
        <v>242</v>
      </c>
      <c r="O78" s="93">
        <v>1038</v>
      </c>
      <c r="P78" s="94">
        <f t="shared" si="7"/>
        <v>207.6</v>
      </c>
      <c r="Q78" s="27">
        <v>2059</v>
      </c>
      <c r="R78" s="25">
        <f t="shared" si="8"/>
        <v>205.9</v>
      </c>
    </row>
    <row r="79" spans="1:18" s="26" customFormat="1" ht="12.75">
      <c r="A79" s="22" t="s">
        <v>74</v>
      </c>
      <c r="B79" s="23">
        <v>181</v>
      </c>
      <c r="C79" s="23">
        <v>208</v>
      </c>
      <c r="D79" s="23">
        <v>182</v>
      </c>
      <c r="E79" s="23">
        <v>180</v>
      </c>
      <c r="F79" s="23">
        <v>191</v>
      </c>
      <c r="G79" s="91">
        <v>942</v>
      </c>
      <c r="H79" s="24">
        <f t="shared" si="6"/>
        <v>188.4</v>
      </c>
      <c r="I79" s="92"/>
      <c r="J79" s="23">
        <v>210</v>
      </c>
      <c r="K79" s="23">
        <v>245</v>
      </c>
      <c r="L79" s="23">
        <v>215</v>
      </c>
      <c r="M79" s="23">
        <v>270</v>
      </c>
      <c r="N79" s="23">
        <v>177</v>
      </c>
      <c r="O79" s="93">
        <v>1117</v>
      </c>
      <c r="P79" s="94">
        <f t="shared" si="7"/>
        <v>223.4</v>
      </c>
      <c r="Q79" s="27">
        <v>2059</v>
      </c>
      <c r="R79" s="25">
        <f t="shared" si="8"/>
        <v>205.9</v>
      </c>
    </row>
    <row r="80" spans="1:18" s="26" customFormat="1" ht="12.75">
      <c r="A80" s="22" t="s">
        <v>19</v>
      </c>
      <c r="B80" s="23">
        <v>191</v>
      </c>
      <c r="C80" s="23">
        <v>193</v>
      </c>
      <c r="D80" s="23">
        <v>224</v>
      </c>
      <c r="E80" s="23">
        <v>215</v>
      </c>
      <c r="F80" s="23">
        <v>207</v>
      </c>
      <c r="G80" s="91">
        <v>1030</v>
      </c>
      <c r="H80" s="24">
        <f t="shared" si="6"/>
        <v>206</v>
      </c>
      <c r="I80" s="92"/>
      <c r="J80" s="23">
        <v>277</v>
      </c>
      <c r="K80" s="23">
        <v>195</v>
      </c>
      <c r="L80" s="23">
        <v>207</v>
      </c>
      <c r="M80" s="23">
        <v>158</v>
      </c>
      <c r="N80" s="23">
        <v>190</v>
      </c>
      <c r="O80" s="93">
        <v>1027</v>
      </c>
      <c r="P80" s="94">
        <f t="shared" si="7"/>
        <v>205.4</v>
      </c>
      <c r="Q80" s="27">
        <v>2057</v>
      </c>
      <c r="R80" s="25">
        <f t="shared" si="8"/>
        <v>205.7</v>
      </c>
    </row>
    <row r="81" spans="1:18" ht="12.75">
      <c r="A81" s="18" t="s">
        <v>49</v>
      </c>
      <c r="B81" s="19">
        <v>194</v>
      </c>
      <c r="C81" s="19">
        <v>223</v>
      </c>
      <c r="D81" s="19">
        <v>171</v>
      </c>
      <c r="E81" s="19">
        <v>190</v>
      </c>
      <c r="F81" s="19">
        <v>235</v>
      </c>
      <c r="G81" s="95">
        <v>1013</v>
      </c>
      <c r="H81" s="20">
        <f t="shared" si="6"/>
        <v>202.6</v>
      </c>
      <c r="I81" s="28"/>
      <c r="J81" s="19">
        <v>192</v>
      </c>
      <c r="K81" s="19">
        <v>188</v>
      </c>
      <c r="L81" s="19">
        <v>214</v>
      </c>
      <c r="M81" s="19">
        <v>200</v>
      </c>
      <c r="N81" s="19">
        <v>247</v>
      </c>
      <c r="O81" s="96">
        <v>1041</v>
      </c>
      <c r="P81" s="20">
        <f t="shared" si="7"/>
        <v>208.2</v>
      </c>
      <c r="Q81" s="28">
        <v>2054</v>
      </c>
      <c r="R81" s="20">
        <f t="shared" si="8"/>
        <v>205.4</v>
      </c>
    </row>
    <row r="82" spans="1:18" ht="12.75">
      <c r="A82" s="18" t="s">
        <v>41</v>
      </c>
      <c r="B82" s="19">
        <v>246</v>
      </c>
      <c r="C82" s="19">
        <v>234</v>
      </c>
      <c r="D82" s="19">
        <v>130</v>
      </c>
      <c r="E82" s="19">
        <v>193</v>
      </c>
      <c r="F82" s="19">
        <v>225</v>
      </c>
      <c r="G82" s="95">
        <v>1028</v>
      </c>
      <c r="H82" s="20">
        <f t="shared" si="6"/>
        <v>205.6</v>
      </c>
      <c r="I82" s="28"/>
      <c r="J82" s="19">
        <v>203</v>
      </c>
      <c r="K82" s="19">
        <v>258</v>
      </c>
      <c r="L82" s="19">
        <v>149</v>
      </c>
      <c r="M82" s="19">
        <v>242</v>
      </c>
      <c r="N82" s="19">
        <v>163</v>
      </c>
      <c r="O82" s="96">
        <v>1015</v>
      </c>
      <c r="P82" s="20">
        <f t="shared" si="7"/>
        <v>203</v>
      </c>
      <c r="Q82" s="28">
        <v>2043</v>
      </c>
      <c r="R82" s="20">
        <f t="shared" si="8"/>
        <v>204.3</v>
      </c>
    </row>
    <row r="83" spans="1:18" ht="12.75">
      <c r="A83" s="18" t="s">
        <v>102</v>
      </c>
      <c r="B83" s="19">
        <v>225</v>
      </c>
      <c r="C83" s="19">
        <v>200</v>
      </c>
      <c r="D83" s="19">
        <v>177</v>
      </c>
      <c r="E83" s="19">
        <v>182</v>
      </c>
      <c r="F83" s="19">
        <v>225</v>
      </c>
      <c r="G83" s="95">
        <v>1009</v>
      </c>
      <c r="H83" s="20">
        <f t="shared" si="6"/>
        <v>201.8</v>
      </c>
      <c r="I83" s="28"/>
      <c r="J83" s="19">
        <v>213</v>
      </c>
      <c r="K83" s="19">
        <v>166</v>
      </c>
      <c r="L83" s="19">
        <v>174</v>
      </c>
      <c r="M83" s="19">
        <v>205</v>
      </c>
      <c r="N83" s="19">
        <v>268</v>
      </c>
      <c r="O83" s="96">
        <v>1026</v>
      </c>
      <c r="P83" s="20">
        <f t="shared" si="7"/>
        <v>205.2</v>
      </c>
      <c r="Q83" s="28">
        <v>2035</v>
      </c>
      <c r="R83" s="20">
        <f t="shared" si="8"/>
        <v>203.5</v>
      </c>
    </row>
    <row r="84" spans="1:18" ht="12.75">
      <c r="A84" s="18" t="s">
        <v>69</v>
      </c>
      <c r="B84" s="19">
        <v>148</v>
      </c>
      <c r="C84" s="19">
        <v>211</v>
      </c>
      <c r="D84" s="19">
        <v>228</v>
      </c>
      <c r="E84" s="19">
        <v>177</v>
      </c>
      <c r="F84" s="19">
        <v>179</v>
      </c>
      <c r="G84" s="95">
        <v>943</v>
      </c>
      <c r="H84" s="20">
        <f t="shared" si="6"/>
        <v>188.6</v>
      </c>
      <c r="I84" s="28"/>
      <c r="J84" s="19">
        <v>224</v>
      </c>
      <c r="K84" s="19">
        <v>239</v>
      </c>
      <c r="L84" s="19">
        <v>235</v>
      </c>
      <c r="M84" s="19">
        <v>214</v>
      </c>
      <c r="N84" s="19">
        <v>179</v>
      </c>
      <c r="O84" s="96">
        <v>1091</v>
      </c>
      <c r="P84" s="20">
        <f t="shared" si="7"/>
        <v>218.2</v>
      </c>
      <c r="Q84" s="28">
        <v>2034</v>
      </c>
      <c r="R84" s="20">
        <f t="shared" si="8"/>
        <v>203.4</v>
      </c>
    </row>
    <row r="85" spans="1:18" s="26" customFormat="1" ht="12.75">
      <c r="A85" s="22" t="s">
        <v>95</v>
      </c>
      <c r="B85" s="23">
        <v>158</v>
      </c>
      <c r="C85" s="23">
        <v>161</v>
      </c>
      <c r="D85" s="23">
        <v>170</v>
      </c>
      <c r="E85" s="23">
        <v>177</v>
      </c>
      <c r="F85" s="23">
        <v>258</v>
      </c>
      <c r="G85" s="91">
        <v>924</v>
      </c>
      <c r="H85" s="24">
        <f t="shared" si="6"/>
        <v>184.8</v>
      </c>
      <c r="I85" s="92"/>
      <c r="J85" s="23">
        <v>225</v>
      </c>
      <c r="K85" s="23">
        <v>181</v>
      </c>
      <c r="L85" s="23">
        <v>219</v>
      </c>
      <c r="M85" s="23">
        <v>227</v>
      </c>
      <c r="N85" s="23">
        <v>247</v>
      </c>
      <c r="O85" s="93">
        <v>1099</v>
      </c>
      <c r="P85" s="94">
        <f t="shared" si="7"/>
        <v>219.8</v>
      </c>
      <c r="Q85" s="27">
        <v>2023</v>
      </c>
      <c r="R85" s="25">
        <f t="shared" si="8"/>
        <v>202.3</v>
      </c>
    </row>
    <row r="86" spans="1:18" s="26" customFormat="1" ht="12.75">
      <c r="A86" s="22" t="s">
        <v>91</v>
      </c>
      <c r="B86" s="23">
        <v>224</v>
      </c>
      <c r="C86" s="23">
        <v>202</v>
      </c>
      <c r="D86" s="23">
        <v>214</v>
      </c>
      <c r="E86" s="23">
        <v>240</v>
      </c>
      <c r="F86" s="23">
        <v>202</v>
      </c>
      <c r="G86" s="91">
        <v>1082</v>
      </c>
      <c r="H86" s="24">
        <f t="shared" si="6"/>
        <v>216.4</v>
      </c>
      <c r="I86" s="92"/>
      <c r="J86" s="23">
        <v>230</v>
      </c>
      <c r="K86" s="23">
        <v>255</v>
      </c>
      <c r="L86" s="23">
        <v>152</v>
      </c>
      <c r="M86" s="23">
        <v>128</v>
      </c>
      <c r="N86" s="23">
        <v>171</v>
      </c>
      <c r="O86" s="93">
        <v>936</v>
      </c>
      <c r="P86" s="94">
        <f t="shared" si="7"/>
        <v>187.2</v>
      </c>
      <c r="Q86" s="27">
        <v>2018</v>
      </c>
      <c r="R86" s="25">
        <f t="shared" si="8"/>
        <v>201.8</v>
      </c>
    </row>
    <row r="87" spans="1:18" ht="12.75">
      <c r="A87" s="18" t="s">
        <v>11</v>
      </c>
      <c r="B87" s="19">
        <v>193</v>
      </c>
      <c r="C87" s="19">
        <v>183</v>
      </c>
      <c r="D87" s="19">
        <v>176</v>
      </c>
      <c r="E87" s="19">
        <v>208</v>
      </c>
      <c r="F87" s="19">
        <v>236</v>
      </c>
      <c r="G87" s="95">
        <v>996</v>
      </c>
      <c r="H87" s="20">
        <f t="shared" si="6"/>
        <v>199.2</v>
      </c>
      <c r="I87" s="28"/>
      <c r="J87" s="19">
        <v>188</v>
      </c>
      <c r="K87" s="19">
        <v>240</v>
      </c>
      <c r="L87" s="19">
        <v>224</v>
      </c>
      <c r="M87" s="19">
        <v>173</v>
      </c>
      <c r="N87" s="19">
        <v>187</v>
      </c>
      <c r="O87" s="96">
        <v>1012</v>
      </c>
      <c r="P87" s="20">
        <f t="shared" si="7"/>
        <v>202.4</v>
      </c>
      <c r="Q87" s="28">
        <v>2008</v>
      </c>
      <c r="R87" s="20">
        <f t="shared" si="8"/>
        <v>200.8</v>
      </c>
    </row>
    <row r="88" spans="1:18" ht="12.75">
      <c r="A88" s="18" t="s">
        <v>61</v>
      </c>
      <c r="B88" s="19">
        <v>185</v>
      </c>
      <c r="C88" s="19">
        <v>169</v>
      </c>
      <c r="D88" s="19">
        <v>247</v>
      </c>
      <c r="E88" s="19">
        <v>195</v>
      </c>
      <c r="F88" s="19">
        <v>185</v>
      </c>
      <c r="G88" s="95">
        <v>981</v>
      </c>
      <c r="H88" s="20">
        <f t="shared" si="6"/>
        <v>196.2</v>
      </c>
      <c r="I88" s="28"/>
      <c r="J88" s="19">
        <v>212</v>
      </c>
      <c r="K88" s="19">
        <v>234</v>
      </c>
      <c r="L88" s="19">
        <v>225</v>
      </c>
      <c r="M88" s="19">
        <v>185</v>
      </c>
      <c r="N88" s="19">
        <v>168</v>
      </c>
      <c r="O88" s="96">
        <v>1024</v>
      </c>
      <c r="P88" s="20">
        <f t="shared" si="7"/>
        <v>204.8</v>
      </c>
      <c r="Q88" s="28">
        <v>2005</v>
      </c>
      <c r="R88" s="20">
        <f t="shared" si="8"/>
        <v>200.5</v>
      </c>
    </row>
    <row r="89" spans="1:18" s="26" customFormat="1" ht="12.75">
      <c r="A89" s="22" t="s">
        <v>33</v>
      </c>
      <c r="B89" s="23">
        <v>144</v>
      </c>
      <c r="C89" s="23">
        <v>268</v>
      </c>
      <c r="D89" s="23">
        <v>215</v>
      </c>
      <c r="E89" s="23">
        <v>237</v>
      </c>
      <c r="F89" s="23">
        <v>178</v>
      </c>
      <c r="G89" s="91">
        <v>1042</v>
      </c>
      <c r="H89" s="24">
        <f t="shared" si="6"/>
        <v>208.4</v>
      </c>
      <c r="I89" s="92"/>
      <c r="J89" s="23">
        <v>184</v>
      </c>
      <c r="K89" s="23">
        <v>216</v>
      </c>
      <c r="L89" s="23">
        <v>192</v>
      </c>
      <c r="M89" s="23">
        <v>201</v>
      </c>
      <c r="N89" s="23">
        <v>169</v>
      </c>
      <c r="O89" s="93">
        <v>962</v>
      </c>
      <c r="P89" s="94">
        <f t="shared" si="7"/>
        <v>192.4</v>
      </c>
      <c r="Q89" s="27">
        <v>2004</v>
      </c>
      <c r="R89" s="25">
        <f t="shared" si="8"/>
        <v>200.4</v>
      </c>
    </row>
    <row r="90" spans="1:18" ht="12.75">
      <c r="A90" s="18" t="s">
        <v>88</v>
      </c>
      <c r="B90" s="19">
        <v>170</v>
      </c>
      <c r="C90" s="19">
        <v>202</v>
      </c>
      <c r="D90" s="19">
        <v>170</v>
      </c>
      <c r="E90" s="19">
        <v>211</v>
      </c>
      <c r="F90" s="19">
        <v>243</v>
      </c>
      <c r="G90" s="95">
        <v>996</v>
      </c>
      <c r="H90" s="20">
        <f t="shared" si="6"/>
        <v>199.2</v>
      </c>
      <c r="I90" s="28"/>
      <c r="J90" s="19">
        <v>205</v>
      </c>
      <c r="K90" s="19">
        <v>230</v>
      </c>
      <c r="L90" s="19">
        <v>195</v>
      </c>
      <c r="M90" s="19">
        <v>201</v>
      </c>
      <c r="N90" s="19">
        <v>177</v>
      </c>
      <c r="O90" s="96">
        <v>1008</v>
      </c>
      <c r="P90" s="20">
        <f t="shared" si="7"/>
        <v>201.6</v>
      </c>
      <c r="Q90" s="28">
        <v>2004</v>
      </c>
      <c r="R90" s="20">
        <f t="shared" si="8"/>
        <v>200.4</v>
      </c>
    </row>
    <row r="91" spans="1:18" ht="12.75">
      <c r="A91" s="18" t="s">
        <v>63</v>
      </c>
      <c r="B91" s="19">
        <v>192</v>
      </c>
      <c r="C91" s="19">
        <v>243</v>
      </c>
      <c r="D91" s="19">
        <v>218</v>
      </c>
      <c r="E91" s="19">
        <v>175</v>
      </c>
      <c r="F91" s="19">
        <v>173</v>
      </c>
      <c r="G91" s="95">
        <v>1001</v>
      </c>
      <c r="H91" s="20">
        <f t="shared" si="6"/>
        <v>200.2</v>
      </c>
      <c r="I91" s="28"/>
      <c r="J91" s="19">
        <v>222</v>
      </c>
      <c r="K91" s="19">
        <v>171</v>
      </c>
      <c r="L91" s="19">
        <v>182</v>
      </c>
      <c r="M91" s="19">
        <v>210</v>
      </c>
      <c r="N91" s="19">
        <v>215</v>
      </c>
      <c r="O91" s="96">
        <v>1000</v>
      </c>
      <c r="P91" s="20">
        <f t="shared" si="7"/>
        <v>200</v>
      </c>
      <c r="Q91" s="28">
        <v>2001</v>
      </c>
      <c r="R91" s="20">
        <f t="shared" si="8"/>
        <v>200.1</v>
      </c>
    </row>
    <row r="92" spans="1:18" ht="12.75">
      <c r="A92" s="18" t="s">
        <v>36</v>
      </c>
      <c r="B92" s="19">
        <v>185</v>
      </c>
      <c r="C92" s="19">
        <v>257</v>
      </c>
      <c r="D92" s="19">
        <v>161</v>
      </c>
      <c r="E92" s="19">
        <v>194</v>
      </c>
      <c r="F92" s="19">
        <v>225</v>
      </c>
      <c r="G92" s="95">
        <v>1022</v>
      </c>
      <c r="H92" s="20">
        <f t="shared" si="6"/>
        <v>204.4</v>
      </c>
      <c r="I92" s="28"/>
      <c r="J92" s="19">
        <v>177</v>
      </c>
      <c r="K92" s="19"/>
      <c r="L92" s="19"/>
      <c r="M92" s="19"/>
      <c r="N92" s="19"/>
      <c r="O92" s="96">
        <v>177</v>
      </c>
      <c r="P92" s="20">
        <f t="shared" si="7"/>
        <v>177</v>
      </c>
      <c r="Q92" s="28">
        <v>1199</v>
      </c>
      <c r="R92" s="20">
        <f t="shared" si="8"/>
        <v>199.83333333333334</v>
      </c>
    </row>
    <row r="93" spans="1:18" s="26" customFormat="1" ht="12.75">
      <c r="A93" s="22" t="s">
        <v>129</v>
      </c>
      <c r="B93" s="23">
        <v>205</v>
      </c>
      <c r="C93" s="23">
        <v>248</v>
      </c>
      <c r="D93" s="23">
        <v>209</v>
      </c>
      <c r="E93" s="23">
        <v>203</v>
      </c>
      <c r="F93" s="23">
        <v>174</v>
      </c>
      <c r="G93" s="91">
        <v>1039</v>
      </c>
      <c r="H93" s="24">
        <f t="shared" si="6"/>
        <v>207.8</v>
      </c>
      <c r="I93" s="92"/>
      <c r="J93" s="23">
        <v>215</v>
      </c>
      <c r="K93" s="23">
        <v>202</v>
      </c>
      <c r="L93" s="23">
        <v>198</v>
      </c>
      <c r="M93" s="23">
        <v>150</v>
      </c>
      <c r="N93" s="23">
        <v>191</v>
      </c>
      <c r="O93" s="93">
        <v>956</v>
      </c>
      <c r="P93" s="94">
        <f t="shared" si="7"/>
        <v>191.2</v>
      </c>
      <c r="Q93" s="27">
        <v>1995</v>
      </c>
      <c r="R93" s="25">
        <f t="shared" si="8"/>
        <v>199.5</v>
      </c>
    </row>
    <row r="94" spans="1:18" ht="12.75">
      <c r="A94" s="18" t="s">
        <v>37</v>
      </c>
      <c r="B94" s="19">
        <v>193</v>
      </c>
      <c r="C94" s="19">
        <v>195</v>
      </c>
      <c r="D94" s="19">
        <v>218</v>
      </c>
      <c r="E94" s="19">
        <v>166</v>
      </c>
      <c r="F94" s="19">
        <v>168</v>
      </c>
      <c r="G94" s="95">
        <v>940</v>
      </c>
      <c r="H94" s="20">
        <f t="shared" si="6"/>
        <v>188</v>
      </c>
      <c r="I94" s="28"/>
      <c r="J94" s="19">
        <v>190</v>
      </c>
      <c r="K94" s="19">
        <v>246</v>
      </c>
      <c r="L94" s="19">
        <v>215</v>
      </c>
      <c r="M94" s="19">
        <v>189</v>
      </c>
      <c r="N94" s="19">
        <v>209</v>
      </c>
      <c r="O94" s="96">
        <v>1049</v>
      </c>
      <c r="P94" s="20">
        <f t="shared" si="7"/>
        <v>209.8</v>
      </c>
      <c r="Q94" s="28">
        <v>1989</v>
      </c>
      <c r="R94" s="20">
        <f t="shared" si="8"/>
        <v>198.9</v>
      </c>
    </row>
    <row r="95" spans="1:18" s="26" customFormat="1" ht="12.75">
      <c r="A95" s="22" t="s">
        <v>123</v>
      </c>
      <c r="B95" s="23">
        <v>236</v>
      </c>
      <c r="C95" s="23">
        <v>210</v>
      </c>
      <c r="D95" s="23">
        <v>179</v>
      </c>
      <c r="E95" s="23">
        <v>245</v>
      </c>
      <c r="F95" s="23">
        <v>213</v>
      </c>
      <c r="G95" s="91">
        <v>1083</v>
      </c>
      <c r="H95" s="24">
        <f t="shared" si="6"/>
        <v>216.6</v>
      </c>
      <c r="I95" s="92"/>
      <c r="J95" s="23">
        <v>154</v>
      </c>
      <c r="K95" s="23">
        <v>227</v>
      </c>
      <c r="L95" s="23">
        <v>199</v>
      </c>
      <c r="M95" s="23">
        <v>167</v>
      </c>
      <c r="N95" s="23">
        <v>158</v>
      </c>
      <c r="O95" s="93">
        <v>905</v>
      </c>
      <c r="P95" s="94">
        <f t="shared" si="7"/>
        <v>181</v>
      </c>
      <c r="Q95" s="27">
        <v>1988</v>
      </c>
      <c r="R95" s="25">
        <f t="shared" si="8"/>
        <v>198.8</v>
      </c>
    </row>
    <row r="96" spans="1:18" ht="12.75">
      <c r="A96" s="18" t="s">
        <v>118</v>
      </c>
      <c r="B96" s="19">
        <v>144</v>
      </c>
      <c r="C96" s="19">
        <v>210</v>
      </c>
      <c r="D96" s="19">
        <v>182</v>
      </c>
      <c r="E96" s="19">
        <v>199</v>
      </c>
      <c r="F96" s="19">
        <v>164</v>
      </c>
      <c r="G96" s="95">
        <v>899</v>
      </c>
      <c r="H96" s="20">
        <f t="shared" si="6"/>
        <v>179.8</v>
      </c>
      <c r="I96" s="28"/>
      <c r="J96" s="19">
        <v>221</v>
      </c>
      <c r="K96" s="19">
        <v>230</v>
      </c>
      <c r="L96" s="19">
        <v>202</v>
      </c>
      <c r="M96" s="19">
        <v>226</v>
      </c>
      <c r="N96" s="19">
        <v>205</v>
      </c>
      <c r="O96" s="96">
        <v>1084</v>
      </c>
      <c r="P96" s="20">
        <f t="shared" si="7"/>
        <v>216.8</v>
      </c>
      <c r="Q96" s="28">
        <v>1983</v>
      </c>
      <c r="R96" s="20">
        <f t="shared" si="8"/>
        <v>198.3</v>
      </c>
    </row>
    <row r="97" spans="1:18" ht="12.75">
      <c r="A97" s="18" t="s">
        <v>17</v>
      </c>
      <c r="B97" s="19">
        <v>212</v>
      </c>
      <c r="C97" s="19">
        <v>174</v>
      </c>
      <c r="D97" s="19">
        <v>206</v>
      </c>
      <c r="E97" s="19">
        <v>208</v>
      </c>
      <c r="F97" s="19">
        <v>200</v>
      </c>
      <c r="G97" s="95">
        <v>1000</v>
      </c>
      <c r="H97" s="20">
        <f t="shared" si="6"/>
        <v>200</v>
      </c>
      <c r="I97" s="28"/>
      <c r="J97" s="19">
        <v>266</v>
      </c>
      <c r="K97" s="19">
        <v>180</v>
      </c>
      <c r="L97" s="19">
        <v>185</v>
      </c>
      <c r="M97" s="19">
        <v>190</v>
      </c>
      <c r="N97" s="19">
        <v>161</v>
      </c>
      <c r="O97" s="96">
        <v>982</v>
      </c>
      <c r="P97" s="20">
        <f t="shared" si="7"/>
        <v>196.4</v>
      </c>
      <c r="Q97" s="28">
        <v>1982</v>
      </c>
      <c r="R97" s="20">
        <f t="shared" si="8"/>
        <v>198.2</v>
      </c>
    </row>
    <row r="98" spans="1:18" s="26" customFormat="1" ht="12.75">
      <c r="A98" s="22" t="s">
        <v>82</v>
      </c>
      <c r="B98" s="23">
        <v>243</v>
      </c>
      <c r="C98" s="23">
        <v>196</v>
      </c>
      <c r="D98" s="23">
        <v>168</v>
      </c>
      <c r="E98" s="23">
        <v>232</v>
      </c>
      <c r="F98" s="23">
        <v>211</v>
      </c>
      <c r="G98" s="91">
        <v>1050</v>
      </c>
      <c r="H98" s="24">
        <f aca="true" t="shared" si="9" ref="H98:H129">AVERAGE(B98:F98)</f>
        <v>210</v>
      </c>
      <c r="I98" s="92"/>
      <c r="J98" s="23">
        <v>245</v>
      </c>
      <c r="K98" s="23">
        <v>190</v>
      </c>
      <c r="L98" s="23">
        <v>200</v>
      </c>
      <c r="M98" s="23">
        <v>135</v>
      </c>
      <c r="N98" s="23">
        <v>161</v>
      </c>
      <c r="O98" s="93">
        <v>931</v>
      </c>
      <c r="P98" s="94">
        <f aca="true" t="shared" si="10" ref="P98:P129">AVERAGE(J98:N98)</f>
        <v>186.2</v>
      </c>
      <c r="Q98" s="27">
        <v>1981</v>
      </c>
      <c r="R98" s="25">
        <f aca="true" t="shared" si="11" ref="R98:R129">AVERAGE(B98:F98,J98:N98)</f>
        <v>198.1</v>
      </c>
    </row>
    <row r="99" spans="1:18" ht="12.75">
      <c r="A99" s="18" t="s">
        <v>47</v>
      </c>
      <c r="B99" s="19">
        <v>190</v>
      </c>
      <c r="C99" s="19">
        <v>182</v>
      </c>
      <c r="D99" s="19">
        <v>190</v>
      </c>
      <c r="E99" s="19">
        <v>196</v>
      </c>
      <c r="F99" s="19">
        <v>201</v>
      </c>
      <c r="G99" s="95">
        <v>959</v>
      </c>
      <c r="H99" s="20">
        <f t="shared" si="9"/>
        <v>191.8</v>
      </c>
      <c r="I99" s="28"/>
      <c r="J99" s="19">
        <v>237</v>
      </c>
      <c r="K99" s="19">
        <v>196</v>
      </c>
      <c r="L99" s="19">
        <v>220</v>
      </c>
      <c r="M99" s="19">
        <v>208</v>
      </c>
      <c r="N99" s="19">
        <v>161</v>
      </c>
      <c r="O99" s="96">
        <v>1022</v>
      </c>
      <c r="P99" s="20">
        <f t="shared" si="10"/>
        <v>204.4</v>
      </c>
      <c r="Q99" s="28">
        <v>1981</v>
      </c>
      <c r="R99" s="20">
        <f t="shared" si="11"/>
        <v>198.1</v>
      </c>
    </row>
    <row r="100" spans="1:18" ht="12.75">
      <c r="A100" s="18" t="s">
        <v>111</v>
      </c>
      <c r="B100" s="19">
        <v>215</v>
      </c>
      <c r="C100" s="19">
        <v>237</v>
      </c>
      <c r="D100" s="19">
        <v>199</v>
      </c>
      <c r="E100" s="19">
        <v>196</v>
      </c>
      <c r="F100" s="19">
        <v>167</v>
      </c>
      <c r="G100" s="95">
        <v>1014</v>
      </c>
      <c r="H100" s="20">
        <f t="shared" si="9"/>
        <v>202.8</v>
      </c>
      <c r="I100" s="28"/>
      <c r="J100" s="19">
        <v>184</v>
      </c>
      <c r="K100" s="19">
        <v>202</v>
      </c>
      <c r="L100" s="19">
        <v>186</v>
      </c>
      <c r="M100" s="19">
        <v>172</v>
      </c>
      <c r="N100" s="19">
        <v>217</v>
      </c>
      <c r="O100" s="96">
        <v>961</v>
      </c>
      <c r="P100" s="20">
        <f t="shared" si="10"/>
        <v>192.2</v>
      </c>
      <c r="Q100" s="28">
        <v>1975</v>
      </c>
      <c r="R100" s="20">
        <f t="shared" si="11"/>
        <v>197.5</v>
      </c>
    </row>
    <row r="101" spans="1:18" ht="12.75">
      <c r="A101" s="18" t="s">
        <v>35</v>
      </c>
      <c r="B101" s="19">
        <v>169</v>
      </c>
      <c r="C101" s="19">
        <v>199</v>
      </c>
      <c r="D101" s="19">
        <v>169</v>
      </c>
      <c r="E101" s="19">
        <v>200</v>
      </c>
      <c r="F101" s="19">
        <v>205</v>
      </c>
      <c r="G101" s="95">
        <v>942</v>
      </c>
      <c r="H101" s="20">
        <f t="shared" si="9"/>
        <v>188.4</v>
      </c>
      <c r="I101" s="28"/>
      <c r="J101" s="19">
        <v>258</v>
      </c>
      <c r="K101" s="19">
        <v>182</v>
      </c>
      <c r="L101" s="19">
        <v>204</v>
      </c>
      <c r="M101" s="19">
        <v>213</v>
      </c>
      <c r="N101" s="19">
        <v>169</v>
      </c>
      <c r="O101" s="96">
        <v>1026</v>
      </c>
      <c r="P101" s="20">
        <f t="shared" si="10"/>
        <v>205.2</v>
      </c>
      <c r="Q101" s="28">
        <v>1968</v>
      </c>
      <c r="R101" s="20">
        <f t="shared" si="11"/>
        <v>196.8</v>
      </c>
    </row>
    <row r="102" spans="1:18" ht="12.75">
      <c r="A102" s="18" t="s">
        <v>94</v>
      </c>
      <c r="B102" s="19">
        <v>211</v>
      </c>
      <c r="C102" s="19">
        <v>190</v>
      </c>
      <c r="D102" s="19">
        <v>218</v>
      </c>
      <c r="E102" s="19">
        <v>190</v>
      </c>
      <c r="F102" s="19">
        <v>139</v>
      </c>
      <c r="G102" s="95">
        <v>948</v>
      </c>
      <c r="H102" s="20">
        <f t="shared" si="9"/>
        <v>189.6</v>
      </c>
      <c r="I102" s="28"/>
      <c r="J102" s="19">
        <v>219</v>
      </c>
      <c r="K102" s="19">
        <v>201</v>
      </c>
      <c r="L102" s="19">
        <v>204</v>
      </c>
      <c r="M102" s="19">
        <v>198</v>
      </c>
      <c r="N102" s="19">
        <v>185</v>
      </c>
      <c r="O102" s="96">
        <v>1007</v>
      </c>
      <c r="P102" s="20">
        <f t="shared" si="10"/>
        <v>201.4</v>
      </c>
      <c r="Q102" s="28">
        <v>1955</v>
      </c>
      <c r="R102" s="20">
        <f t="shared" si="11"/>
        <v>195.5</v>
      </c>
    </row>
    <row r="103" spans="1:18" ht="12.75">
      <c r="A103" s="18" t="s">
        <v>44</v>
      </c>
      <c r="B103" s="19">
        <v>165</v>
      </c>
      <c r="C103" s="19">
        <v>217</v>
      </c>
      <c r="D103" s="19">
        <v>194</v>
      </c>
      <c r="E103" s="19">
        <v>192</v>
      </c>
      <c r="F103" s="19">
        <v>209</v>
      </c>
      <c r="G103" s="95">
        <v>977</v>
      </c>
      <c r="H103" s="20">
        <f t="shared" si="9"/>
        <v>195.4</v>
      </c>
      <c r="I103" s="28"/>
      <c r="J103" s="19">
        <v>221</v>
      </c>
      <c r="K103" s="19">
        <v>214</v>
      </c>
      <c r="L103" s="19">
        <v>191</v>
      </c>
      <c r="M103" s="19">
        <v>163</v>
      </c>
      <c r="N103" s="19">
        <v>176</v>
      </c>
      <c r="O103" s="96">
        <v>965</v>
      </c>
      <c r="P103" s="20">
        <f t="shared" si="10"/>
        <v>193</v>
      </c>
      <c r="Q103" s="28">
        <v>1942</v>
      </c>
      <c r="R103" s="20">
        <f t="shared" si="11"/>
        <v>194.2</v>
      </c>
    </row>
    <row r="104" spans="1:18" ht="12.75">
      <c r="A104" s="18" t="s">
        <v>136</v>
      </c>
      <c r="B104" s="19">
        <v>164</v>
      </c>
      <c r="C104" s="19">
        <v>191</v>
      </c>
      <c r="D104" s="19">
        <v>200</v>
      </c>
      <c r="E104" s="19">
        <v>202</v>
      </c>
      <c r="F104" s="19">
        <v>164</v>
      </c>
      <c r="G104" s="95">
        <v>921</v>
      </c>
      <c r="H104" s="20">
        <f t="shared" si="9"/>
        <v>184.2</v>
      </c>
      <c r="I104" s="28"/>
      <c r="J104" s="19">
        <v>244</v>
      </c>
      <c r="K104" s="19">
        <v>213</v>
      </c>
      <c r="L104" s="19">
        <v>181</v>
      </c>
      <c r="M104" s="19">
        <v>192</v>
      </c>
      <c r="N104" s="19">
        <v>183</v>
      </c>
      <c r="O104" s="96">
        <v>1013</v>
      </c>
      <c r="P104" s="20">
        <f t="shared" si="10"/>
        <v>202.6</v>
      </c>
      <c r="Q104" s="28">
        <v>1934</v>
      </c>
      <c r="R104" s="20">
        <f t="shared" si="11"/>
        <v>193.4</v>
      </c>
    </row>
    <row r="105" spans="1:18" ht="12.75">
      <c r="A105" s="18" t="s">
        <v>20</v>
      </c>
      <c r="B105" s="19">
        <v>157</v>
      </c>
      <c r="C105" s="19">
        <v>153</v>
      </c>
      <c r="D105" s="19">
        <v>202</v>
      </c>
      <c r="E105" s="19">
        <v>236</v>
      </c>
      <c r="F105" s="19">
        <v>212</v>
      </c>
      <c r="G105" s="95">
        <v>960</v>
      </c>
      <c r="H105" s="20">
        <f t="shared" si="9"/>
        <v>192</v>
      </c>
      <c r="I105" s="28"/>
      <c r="J105" s="19">
        <v>182</v>
      </c>
      <c r="K105" s="19">
        <v>172</v>
      </c>
      <c r="L105" s="19">
        <v>221</v>
      </c>
      <c r="M105" s="19">
        <v>171</v>
      </c>
      <c r="N105" s="19">
        <v>218</v>
      </c>
      <c r="O105" s="96">
        <v>964</v>
      </c>
      <c r="P105" s="20">
        <f t="shared" si="10"/>
        <v>192.8</v>
      </c>
      <c r="Q105" s="28">
        <v>1924</v>
      </c>
      <c r="R105" s="20">
        <f t="shared" si="11"/>
        <v>192.4</v>
      </c>
    </row>
    <row r="106" spans="1:18" s="26" customFormat="1" ht="12.75">
      <c r="A106" s="22" t="s">
        <v>45</v>
      </c>
      <c r="B106" s="23">
        <v>168</v>
      </c>
      <c r="C106" s="23">
        <v>223</v>
      </c>
      <c r="D106" s="23">
        <v>159</v>
      </c>
      <c r="E106" s="23">
        <v>148</v>
      </c>
      <c r="F106" s="23">
        <v>264</v>
      </c>
      <c r="G106" s="91">
        <v>962</v>
      </c>
      <c r="H106" s="24">
        <f t="shared" si="9"/>
        <v>192.4</v>
      </c>
      <c r="I106" s="92"/>
      <c r="J106" s="23">
        <v>186</v>
      </c>
      <c r="K106" s="23">
        <v>187</v>
      </c>
      <c r="L106" s="23">
        <v>197</v>
      </c>
      <c r="M106" s="23">
        <v>202</v>
      </c>
      <c r="N106" s="23">
        <v>189</v>
      </c>
      <c r="O106" s="93">
        <v>961</v>
      </c>
      <c r="P106" s="94">
        <f t="shared" si="10"/>
        <v>192.2</v>
      </c>
      <c r="Q106" s="27">
        <v>1923</v>
      </c>
      <c r="R106" s="25">
        <f t="shared" si="11"/>
        <v>192.3</v>
      </c>
    </row>
    <row r="107" spans="1:18" ht="12.75">
      <c r="A107" s="18" t="s">
        <v>80</v>
      </c>
      <c r="B107" s="19">
        <v>137</v>
      </c>
      <c r="C107" s="19">
        <v>220</v>
      </c>
      <c r="D107" s="19">
        <v>176</v>
      </c>
      <c r="E107" s="19">
        <v>172</v>
      </c>
      <c r="F107" s="19">
        <v>185</v>
      </c>
      <c r="G107" s="95">
        <v>890</v>
      </c>
      <c r="H107" s="20">
        <f t="shared" si="9"/>
        <v>178</v>
      </c>
      <c r="I107" s="28"/>
      <c r="J107" s="19">
        <v>223</v>
      </c>
      <c r="K107" s="19">
        <v>195</v>
      </c>
      <c r="L107" s="19">
        <v>207</v>
      </c>
      <c r="M107" s="19">
        <v>193</v>
      </c>
      <c r="N107" s="19">
        <v>213</v>
      </c>
      <c r="O107" s="96">
        <v>1031</v>
      </c>
      <c r="P107" s="20">
        <f t="shared" si="10"/>
        <v>206.2</v>
      </c>
      <c r="Q107" s="28">
        <v>1921</v>
      </c>
      <c r="R107" s="20">
        <f t="shared" si="11"/>
        <v>192.1</v>
      </c>
    </row>
    <row r="108" spans="1:18" ht="12.75">
      <c r="A108" s="18" t="s">
        <v>32</v>
      </c>
      <c r="B108" s="19">
        <v>155</v>
      </c>
      <c r="C108" s="19">
        <v>156</v>
      </c>
      <c r="D108" s="19">
        <v>168</v>
      </c>
      <c r="E108" s="19">
        <v>204</v>
      </c>
      <c r="F108" s="19">
        <v>201</v>
      </c>
      <c r="G108" s="95">
        <v>884</v>
      </c>
      <c r="H108" s="20">
        <f t="shared" si="9"/>
        <v>176.8</v>
      </c>
      <c r="I108" s="28"/>
      <c r="J108" s="19">
        <v>216</v>
      </c>
      <c r="K108" s="19">
        <v>237</v>
      </c>
      <c r="L108" s="19">
        <v>189</v>
      </c>
      <c r="M108" s="19">
        <v>194</v>
      </c>
      <c r="N108" s="19">
        <v>200</v>
      </c>
      <c r="O108" s="96">
        <v>1036</v>
      </c>
      <c r="P108" s="20">
        <f t="shared" si="10"/>
        <v>207.2</v>
      </c>
      <c r="Q108" s="28">
        <v>1920</v>
      </c>
      <c r="R108" s="20">
        <f t="shared" si="11"/>
        <v>192</v>
      </c>
    </row>
    <row r="109" spans="1:18" ht="12.75">
      <c r="A109" s="18" t="s">
        <v>12</v>
      </c>
      <c r="B109" s="19">
        <v>129</v>
      </c>
      <c r="C109" s="19">
        <v>185</v>
      </c>
      <c r="D109" s="19">
        <v>203</v>
      </c>
      <c r="E109" s="19">
        <v>192</v>
      </c>
      <c r="F109" s="19">
        <v>234</v>
      </c>
      <c r="G109" s="95">
        <v>943</v>
      </c>
      <c r="H109" s="20">
        <f t="shared" si="9"/>
        <v>188.6</v>
      </c>
      <c r="I109" s="28"/>
      <c r="J109" s="19">
        <v>243</v>
      </c>
      <c r="K109" s="19">
        <v>201</v>
      </c>
      <c r="L109" s="19">
        <v>167</v>
      </c>
      <c r="M109" s="19">
        <v>175</v>
      </c>
      <c r="N109" s="19">
        <v>186</v>
      </c>
      <c r="O109" s="96">
        <v>972</v>
      </c>
      <c r="P109" s="20">
        <f t="shared" si="10"/>
        <v>194.4</v>
      </c>
      <c r="Q109" s="28">
        <v>1915</v>
      </c>
      <c r="R109" s="20">
        <f t="shared" si="11"/>
        <v>191.5</v>
      </c>
    </row>
    <row r="110" spans="1:18" ht="12.75">
      <c r="A110" s="18" t="s">
        <v>10</v>
      </c>
      <c r="B110" s="19">
        <v>150</v>
      </c>
      <c r="C110" s="19">
        <v>192</v>
      </c>
      <c r="D110" s="19">
        <v>230</v>
      </c>
      <c r="E110" s="19">
        <v>215</v>
      </c>
      <c r="F110" s="19">
        <v>199</v>
      </c>
      <c r="G110" s="95">
        <v>986</v>
      </c>
      <c r="H110" s="20">
        <f t="shared" si="9"/>
        <v>197.2</v>
      </c>
      <c r="I110" s="28"/>
      <c r="J110" s="19">
        <v>179</v>
      </c>
      <c r="K110" s="19">
        <v>168</v>
      </c>
      <c r="L110" s="19">
        <v>166</v>
      </c>
      <c r="M110" s="19">
        <v>196</v>
      </c>
      <c r="N110" s="19">
        <v>216</v>
      </c>
      <c r="O110" s="96">
        <v>925</v>
      </c>
      <c r="P110" s="20">
        <f t="shared" si="10"/>
        <v>185</v>
      </c>
      <c r="Q110" s="28">
        <v>1911</v>
      </c>
      <c r="R110" s="20">
        <f t="shared" si="11"/>
        <v>191.1</v>
      </c>
    </row>
    <row r="111" spans="1:18" ht="12.75">
      <c r="A111" s="18" t="s">
        <v>120</v>
      </c>
      <c r="B111" s="19">
        <v>190</v>
      </c>
      <c r="C111" s="19">
        <v>184</v>
      </c>
      <c r="D111" s="19">
        <v>172</v>
      </c>
      <c r="E111" s="19">
        <v>188</v>
      </c>
      <c r="F111" s="19">
        <v>190</v>
      </c>
      <c r="G111" s="95">
        <v>924</v>
      </c>
      <c r="H111" s="20">
        <f t="shared" si="9"/>
        <v>184.8</v>
      </c>
      <c r="I111" s="28"/>
      <c r="J111" s="19">
        <v>148</v>
      </c>
      <c r="K111" s="19">
        <v>222</v>
      </c>
      <c r="L111" s="19">
        <v>170</v>
      </c>
      <c r="M111" s="19">
        <v>228</v>
      </c>
      <c r="N111" s="19">
        <v>218</v>
      </c>
      <c r="O111" s="96">
        <v>986</v>
      </c>
      <c r="P111" s="20">
        <f t="shared" si="10"/>
        <v>197.2</v>
      </c>
      <c r="Q111" s="28">
        <v>1910</v>
      </c>
      <c r="R111" s="20">
        <f t="shared" si="11"/>
        <v>191</v>
      </c>
    </row>
    <row r="112" spans="1:18" s="26" customFormat="1" ht="12.75">
      <c r="A112" s="22" t="s">
        <v>30</v>
      </c>
      <c r="B112" s="23">
        <v>247</v>
      </c>
      <c r="C112" s="23">
        <v>194</v>
      </c>
      <c r="D112" s="23">
        <v>183</v>
      </c>
      <c r="E112" s="23">
        <v>193</v>
      </c>
      <c r="F112" s="23">
        <v>193</v>
      </c>
      <c r="G112" s="91">
        <v>1010</v>
      </c>
      <c r="H112" s="24">
        <f t="shared" si="9"/>
        <v>202</v>
      </c>
      <c r="I112" s="92"/>
      <c r="J112" s="23">
        <v>159</v>
      </c>
      <c r="K112" s="23">
        <v>204</v>
      </c>
      <c r="L112" s="23">
        <v>196</v>
      </c>
      <c r="M112" s="23">
        <v>188</v>
      </c>
      <c r="N112" s="23">
        <v>145</v>
      </c>
      <c r="O112" s="93">
        <v>892</v>
      </c>
      <c r="P112" s="94">
        <f t="shared" si="10"/>
        <v>178.4</v>
      </c>
      <c r="Q112" s="27">
        <v>1902</v>
      </c>
      <c r="R112" s="25">
        <f t="shared" si="11"/>
        <v>190.2</v>
      </c>
    </row>
    <row r="113" spans="1:18" ht="12.75">
      <c r="A113" s="18" t="s">
        <v>72</v>
      </c>
      <c r="B113" s="19">
        <v>143</v>
      </c>
      <c r="C113" s="19">
        <v>186</v>
      </c>
      <c r="D113" s="19">
        <v>168</v>
      </c>
      <c r="E113" s="19">
        <v>214</v>
      </c>
      <c r="F113" s="19">
        <v>200</v>
      </c>
      <c r="G113" s="95">
        <v>911</v>
      </c>
      <c r="H113" s="20">
        <f t="shared" si="9"/>
        <v>182.2</v>
      </c>
      <c r="I113" s="28"/>
      <c r="J113" s="19">
        <v>204</v>
      </c>
      <c r="K113" s="19">
        <v>190</v>
      </c>
      <c r="L113" s="19">
        <v>204</v>
      </c>
      <c r="M113" s="19">
        <v>211</v>
      </c>
      <c r="N113" s="19">
        <v>180</v>
      </c>
      <c r="O113" s="96">
        <v>989</v>
      </c>
      <c r="P113" s="20">
        <f t="shared" si="10"/>
        <v>197.8</v>
      </c>
      <c r="Q113" s="28">
        <v>1900</v>
      </c>
      <c r="R113" s="20">
        <f t="shared" si="11"/>
        <v>190</v>
      </c>
    </row>
    <row r="114" spans="1:18" s="26" customFormat="1" ht="12.75">
      <c r="A114" s="22" t="s">
        <v>139</v>
      </c>
      <c r="B114" s="23">
        <v>190</v>
      </c>
      <c r="C114" s="23">
        <v>155</v>
      </c>
      <c r="D114" s="23">
        <v>230</v>
      </c>
      <c r="E114" s="23">
        <v>227</v>
      </c>
      <c r="F114" s="23">
        <v>205</v>
      </c>
      <c r="G114" s="91">
        <v>1007</v>
      </c>
      <c r="H114" s="24">
        <f t="shared" si="9"/>
        <v>201.4</v>
      </c>
      <c r="I114" s="92"/>
      <c r="J114" s="23">
        <v>192</v>
      </c>
      <c r="K114" s="23">
        <v>203</v>
      </c>
      <c r="L114" s="23">
        <v>151</v>
      </c>
      <c r="M114" s="23">
        <v>190</v>
      </c>
      <c r="N114" s="23">
        <v>153</v>
      </c>
      <c r="O114" s="93">
        <v>889</v>
      </c>
      <c r="P114" s="94">
        <f t="shared" si="10"/>
        <v>177.8</v>
      </c>
      <c r="Q114" s="27">
        <v>1896</v>
      </c>
      <c r="R114" s="25">
        <f t="shared" si="11"/>
        <v>189.6</v>
      </c>
    </row>
    <row r="115" spans="1:18" ht="12.75">
      <c r="A115" s="18" t="s">
        <v>58</v>
      </c>
      <c r="B115" s="19">
        <v>165</v>
      </c>
      <c r="C115" s="19">
        <v>159</v>
      </c>
      <c r="D115" s="19">
        <v>234</v>
      </c>
      <c r="E115" s="19">
        <v>224</v>
      </c>
      <c r="F115" s="19">
        <v>217</v>
      </c>
      <c r="G115" s="95">
        <v>999</v>
      </c>
      <c r="H115" s="20">
        <f t="shared" si="9"/>
        <v>199.8</v>
      </c>
      <c r="I115" s="28"/>
      <c r="J115" s="19">
        <v>168</v>
      </c>
      <c r="K115" s="19">
        <v>199</v>
      </c>
      <c r="L115" s="19">
        <v>195</v>
      </c>
      <c r="M115" s="19">
        <v>147</v>
      </c>
      <c r="N115" s="19">
        <v>188</v>
      </c>
      <c r="O115" s="96">
        <v>897</v>
      </c>
      <c r="P115" s="20">
        <f t="shared" si="10"/>
        <v>179.4</v>
      </c>
      <c r="Q115" s="28">
        <v>1896</v>
      </c>
      <c r="R115" s="20">
        <f t="shared" si="11"/>
        <v>189.6</v>
      </c>
    </row>
    <row r="116" spans="1:18" ht="12.75">
      <c r="A116" s="18" t="s">
        <v>124</v>
      </c>
      <c r="B116" s="19">
        <v>174</v>
      </c>
      <c r="C116" s="19">
        <v>183</v>
      </c>
      <c r="D116" s="19">
        <v>215</v>
      </c>
      <c r="E116" s="19">
        <v>156</v>
      </c>
      <c r="F116" s="19">
        <v>177</v>
      </c>
      <c r="G116" s="95">
        <v>905</v>
      </c>
      <c r="H116" s="20">
        <f t="shared" si="9"/>
        <v>181</v>
      </c>
      <c r="I116" s="28"/>
      <c r="J116" s="19">
        <v>192</v>
      </c>
      <c r="K116" s="19">
        <v>172</v>
      </c>
      <c r="L116" s="19">
        <v>179</v>
      </c>
      <c r="M116" s="19">
        <v>209</v>
      </c>
      <c r="N116" s="19">
        <v>236</v>
      </c>
      <c r="O116" s="96">
        <v>988</v>
      </c>
      <c r="P116" s="20">
        <f t="shared" si="10"/>
        <v>197.6</v>
      </c>
      <c r="Q116" s="28">
        <v>1893</v>
      </c>
      <c r="R116" s="20">
        <f t="shared" si="11"/>
        <v>189.3</v>
      </c>
    </row>
    <row r="117" spans="1:18" s="26" customFormat="1" ht="12.75">
      <c r="A117" s="22" t="s">
        <v>38</v>
      </c>
      <c r="B117" s="23">
        <v>183</v>
      </c>
      <c r="C117" s="23">
        <v>185</v>
      </c>
      <c r="D117" s="23">
        <v>214</v>
      </c>
      <c r="E117" s="23">
        <v>165</v>
      </c>
      <c r="F117" s="23">
        <v>190</v>
      </c>
      <c r="G117" s="91">
        <v>937</v>
      </c>
      <c r="H117" s="24">
        <f t="shared" si="9"/>
        <v>187.4</v>
      </c>
      <c r="I117" s="92"/>
      <c r="J117" s="23">
        <v>193</v>
      </c>
      <c r="K117" s="23">
        <v>206</v>
      </c>
      <c r="L117" s="23">
        <v>172</v>
      </c>
      <c r="M117" s="23">
        <v>188</v>
      </c>
      <c r="N117" s="23">
        <v>183</v>
      </c>
      <c r="O117" s="93">
        <v>942</v>
      </c>
      <c r="P117" s="94">
        <f t="shared" si="10"/>
        <v>188.4</v>
      </c>
      <c r="Q117" s="27">
        <v>1879</v>
      </c>
      <c r="R117" s="25">
        <f t="shared" si="11"/>
        <v>187.9</v>
      </c>
    </row>
    <row r="118" spans="1:18" ht="12.75">
      <c r="A118" s="18" t="s">
        <v>135</v>
      </c>
      <c r="B118" s="19">
        <v>180</v>
      </c>
      <c r="C118" s="19">
        <v>190</v>
      </c>
      <c r="D118" s="19">
        <v>175</v>
      </c>
      <c r="E118" s="19">
        <v>194</v>
      </c>
      <c r="F118" s="19">
        <v>174</v>
      </c>
      <c r="G118" s="95">
        <v>913</v>
      </c>
      <c r="H118" s="20">
        <f t="shared" si="9"/>
        <v>182.6</v>
      </c>
      <c r="I118" s="28"/>
      <c r="J118" s="19">
        <v>174</v>
      </c>
      <c r="K118" s="19">
        <v>193</v>
      </c>
      <c r="L118" s="19">
        <v>208</v>
      </c>
      <c r="M118" s="19">
        <v>218</v>
      </c>
      <c r="N118" s="19">
        <v>167</v>
      </c>
      <c r="O118" s="96">
        <v>960</v>
      </c>
      <c r="P118" s="20">
        <f t="shared" si="10"/>
        <v>192</v>
      </c>
      <c r="Q118" s="28">
        <v>1873</v>
      </c>
      <c r="R118" s="20">
        <f t="shared" si="11"/>
        <v>187.3</v>
      </c>
    </row>
    <row r="119" spans="1:18" s="26" customFormat="1" ht="12.75">
      <c r="A119" s="22" t="s">
        <v>68</v>
      </c>
      <c r="B119" s="23">
        <v>211</v>
      </c>
      <c r="C119" s="23">
        <v>239</v>
      </c>
      <c r="D119" s="23">
        <v>160</v>
      </c>
      <c r="E119" s="23">
        <v>175</v>
      </c>
      <c r="F119" s="23">
        <v>146</v>
      </c>
      <c r="G119" s="91">
        <v>931</v>
      </c>
      <c r="H119" s="24">
        <f t="shared" si="9"/>
        <v>186.2</v>
      </c>
      <c r="I119" s="92"/>
      <c r="J119" s="23">
        <v>197</v>
      </c>
      <c r="K119" s="23">
        <v>184</v>
      </c>
      <c r="L119" s="23">
        <v>197</v>
      </c>
      <c r="M119" s="23">
        <v>170</v>
      </c>
      <c r="N119" s="23">
        <v>192</v>
      </c>
      <c r="O119" s="93">
        <v>940</v>
      </c>
      <c r="P119" s="94">
        <f t="shared" si="10"/>
        <v>188</v>
      </c>
      <c r="Q119" s="27">
        <v>1871</v>
      </c>
      <c r="R119" s="25">
        <f t="shared" si="11"/>
        <v>187.1</v>
      </c>
    </row>
    <row r="120" spans="1:18" ht="12.75">
      <c r="A120" s="18" t="s">
        <v>73</v>
      </c>
      <c r="B120" s="19">
        <v>154</v>
      </c>
      <c r="C120" s="19">
        <v>190</v>
      </c>
      <c r="D120" s="19">
        <v>235</v>
      </c>
      <c r="E120" s="19">
        <v>191</v>
      </c>
      <c r="F120" s="19">
        <v>187</v>
      </c>
      <c r="G120" s="95">
        <v>957</v>
      </c>
      <c r="H120" s="20">
        <f t="shared" si="9"/>
        <v>191.4</v>
      </c>
      <c r="I120" s="28"/>
      <c r="J120" s="19">
        <v>221</v>
      </c>
      <c r="K120" s="19">
        <v>163</v>
      </c>
      <c r="L120" s="19">
        <v>177</v>
      </c>
      <c r="M120" s="19">
        <v>170</v>
      </c>
      <c r="N120" s="19">
        <v>170</v>
      </c>
      <c r="O120" s="96">
        <v>901</v>
      </c>
      <c r="P120" s="20">
        <f t="shared" si="10"/>
        <v>180.2</v>
      </c>
      <c r="Q120" s="28">
        <v>1858</v>
      </c>
      <c r="R120" s="20">
        <f t="shared" si="11"/>
        <v>185.8</v>
      </c>
    </row>
    <row r="121" spans="1:18" ht="12.75">
      <c r="A121" s="18" t="s">
        <v>108</v>
      </c>
      <c r="B121" s="19">
        <v>190</v>
      </c>
      <c r="C121" s="19">
        <v>184</v>
      </c>
      <c r="D121" s="19">
        <v>163</v>
      </c>
      <c r="E121" s="19">
        <v>172</v>
      </c>
      <c r="F121" s="19">
        <v>201</v>
      </c>
      <c r="G121" s="95">
        <v>910</v>
      </c>
      <c r="H121" s="20">
        <f t="shared" si="9"/>
        <v>182</v>
      </c>
      <c r="I121" s="28"/>
      <c r="J121" s="19">
        <v>191</v>
      </c>
      <c r="K121" s="19">
        <v>204</v>
      </c>
      <c r="L121" s="19">
        <v>213</v>
      </c>
      <c r="M121" s="19">
        <v>150</v>
      </c>
      <c r="N121" s="19">
        <v>181</v>
      </c>
      <c r="O121" s="96">
        <v>939</v>
      </c>
      <c r="P121" s="20">
        <f t="shared" si="10"/>
        <v>187.8</v>
      </c>
      <c r="Q121" s="28">
        <v>1849</v>
      </c>
      <c r="R121" s="20">
        <f t="shared" si="11"/>
        <v>184.9</v>
      </c>
    </row>
    <row r="122" spans="1:18" ht="12.75">
      <c r="A122" s="18" t="s">
        <v>15</v>
      </c>
      <c r="B122" s="19">
        <v>202</v>
      </c>
      <c r="C122" s="19">
        <v>192</v>
      </c>
      <c r="D122" s="19">
        <v>210</v>
      </c>
      <c r="E122" s="19">
        <v>214</v>
      </c>
      <c r="F122" s="19">
        <v>191</v>
      </c>
      <c r="G122" s="95">
        <v>1009</v>
      </c>
      <c r="H122" s="20">
        <f t="shared" si="9"/>
        <v>201.8</v>
      </c>
      <c r="I122" s="28"/>
      <c r="J122" s="19">
        <v>144</v>
      </c>
      <c r="K122" s="19">
        <v>203</v>
      </c>
      <c r="L122" s="19">
        <v>164</v>
      </c>
      <c r="M122" s="19">
        <v>173</v>
      </c>
      <c r="N122" s="19">
        <v>154</v>
      </c>
      <c r="O122" s="96">
        <v>838</v>
      </c>
      <c r="P122" s="20">
        <f t="shared" si="10"/>
        <v>167.6</v>
      </c>
      <c r="Q122" s="28">
        <v>1847</v>
      </c>
      <c r="R122" s="20">
        <f t="shared" si="11"/>
        <v>184.7</v>
      </c>
    </row>
    <row r="123" spans="1:18" ht="12.75">
      <c r="A123" s="18" t="s">
        <v>23</v>
      </c>
      <c r="B123" s="19">
        <v>154</v>
      </c>
      <c r="C123" s="19">
        <v>173</v>
      </c>
      <c r="D123" s="19">
        <v>198</v>
      </c>
      <c r="E123" s="19">
        <v>197</v>
      </c>
      <c r="F123" s="19">
        <v>179</v>
      </c>
      <c r="G123" s="95">
        <v>901</v>
      </c>
      <c r="H123" s="20">
        <f t="shared" si="9"/>
        <v>180.2</v>
      </c>
      <c r="I123" s="28"/>
      <c r="J123" s="19">
        <v>205</v>
      </c>
      <c r="K123" s="19">
        <v>172</v>
      </c>
      <c r="L123" s="19">
        <v>181</v>
      </c>
      <c r="M123" s="19">
        <v>195</v>
      </c>
      <c r="N123" s="19">
        <v>182</v>
      </c>
      <c r="O123" s="96">
        <v>935</v>
      </c>
      <c r="P123" s="20">
        <f t="shared" si="10"/>
        <v>187</v>
      </c>
      <c r="Q123" s="28">
        <v>1836</v>
      </c>
      <c r="R123" s="20">
        <f t="shared" si="11"/>
        <v>183.6</v>
      </c>
    </row>
    <row r="124" spans="1:18" ht="12.75">
      <c r="A124" s="18" t="s">
        <v>9</v>
      </c>
      <c r="B124" s="19">
        <v>171</v>
      </c>
      <c r="C124" s="19">
        <v>183</v>
      </c>
      <c r="D124" s="19">
        <v>222</v>
      </c>
      <c r="E124" s="19">
        <v>175</v>
      </c>
      <c r="F124" s="19">
        <v>187</v>
      </c>
      <c r="G124" s="95">
        <v>938</v>
      </c>
      <c r="H124" s="20">
        <f t="shared" si="9"/>
        <v>187.6</v>
      </c>
      <c r="I124" s="28"/>
      <c r="J124" s="19">
        <v>201</v>
      </c>
      <c r="K124" s="19">
        <v>212</v>
      </c>
      <c r="L124" s="19">
        <v>170</v>
      </c>
      <c r="M124" s="19">
        <v>177</v>
      </c>
      <c r="N124" s="19">
        <v>137</v>
      </c>
      <c r="O124" s="96">
        <v>897</v>
      </c>
      <c r="P124" s="20">
        <f t="shared" si="10"/>
        <v>179.4</v>
      </c>
      <c r="Q124" s="28">
        <v>1835</v>
      </c>
      <c r="R124" s="20">
        <f t="shared" si="11"/>
        <v>183.5</v>
      </c>
    </row>
    <row r="125" spans="1:18" ht="12.75">
      <c r="A125" s="18" t="s">
        <v>107</v>
      </c>
      <c r="B125" s="19">
        <v>189</v>
      </c>
      <c r="C125" s="19">
        <v>141</v>
      </c>
      <c r="D125" s="19">
        <v>166</v>
      </c>
      <c r="E125" s="19">
        <v>159</v>
      </c>
      <c r="F125" s="19">
        <v>191</v>
      </c>
      <c r="G125" s="95">
        <v>846</v>
      </c>
      <c r="H125" s="20">
        <f t="shared" si="9"/>
        <v>169.2</v>
      </c>
      <c r="I125" s="28"/>
      <c r="J125" s="19">
        <v>226</v>
      </c>
      <c r="K125" s="19">
        <v>206</v>
      </c>
      <c r="L125" s="19">
        <v>191</v>
      </c>
      <c r="M125" s="19">
        <v>225</v>
      </c>
      <c r="N125" s="19">
        <v>135</v>
      </c>
      <c r="O125" s="96">
        <v>983</v>
      </c>
      <c r="P125" s="20">
        <f t="shared" si="10"/>
        <v>196.6</v>
      </c>
      <c r="Q125" s="28">
        <v>1829</v>
      </c>
      <c r="R125" s="20">
        <f t="shared" si="11"/>
        <v>182.9</v>
      </c>
    </row>
    <row r="126" spans="1:18" ht="12.75">
      <c r="A126" s="18" t="s">
        <v>115</v>
      </c>
      <c r="B126" s="19">
        <v>153</v>
      </c>
      <c r="C126" s="19">
        <v>198</v>
      </c>
      <c r="D126" s="19">
        <v>194</v>
      </c>
      <c r="E126" s="19">
        <v>159</v>
      </c>
      <c r="F126" s="19">
        <v>189</v>
      </c>
      <c r="G126" s="95">
        <v>893</v>
      </c>
      <c r="H126" s="20">
        <f t="shared" si="9"/>
        <v>178.6</v>
      </c>
      <c r="I126" s="28"/>
      <c r="J126" s="19">
        <v>214</v>
      </c>
      <c r="K126" s="19">
        <v>189</v>
      </c>
      <c r="L126" s="19">
        <v>168</v>
      </c>
      <c r="M126" s="19">
        <v>187</v>
      </c>
      <c r="N126" s="19">
        <v>176</v>
      </c>
      <c r="O126" s="96">
        <v>934</v>
      </c>
      <c r="P126" s="20">
        <f t="shared" si="10"/>
        <v>186.8</v>
      </c>
      <c r="Q126" s="28">
        <v>1827</v>
      </c>
      <c r="R126" s="20">
        <f t="shared" si="11"/>
        <v>182.7</v>
      </c>
    </row>
    <row r="127" spans="1:18" ht="12.75">
      <c r="A127" s="18" t="s">
        <v>92</v>
      </c>
      <c r="B127" s="19">
        <v>176</v>
      </c>
      <c r="C127" s="19">
        <v>175</v>
      </c>
      <c r="D127" s="19">
        <v>157</v>
      </c>
      <c r="E127" s="19">
        <v>247</v>
      </c>
      <c r="F127" s="19">
        <v>207</v>
      </c>
      <c r="G127" s="95">
        <v>962</v>
      </c>
      <c r="H127" s="20">
        <f t="shared" si="9"/>
        <v>192.4</v>
      </c>
      <c r="I127" s="28"/>
      <c r="J127" s="19">
        <v>154</v>
      </c>
      <c r="K127" s="19">
        <v>166</v>
      </c>
      <c r="L127" s="19">
        <v>172</v>
      </c>
      <c r="M127" s="19">
        <v>187</v>
      </c>
      <c r="N127" s="19">
        <v>185</v>
      </c>
      <c r="O127" s="96">
        <v>864</v>
      </c>
      <c r="P127" s="20">
        <f t="shared" si="10"/>
        <v>172.8</v>
      </c>
      <c r="Q127" s="28">
        <v>1826</v>
      </c>
      <c r="R127" s="20">
        <f t="shared" si="11"/>
        <v>182.6</v>
      </c>
    </row>
    <row r="128" spans="1:18" ht="12.75">
      <c r="A128" s="18" t="s">
        <v>98</v>
      </c>
      <c r="B128" s="19">
        <v>162</v>
      </c>
      <c r="C128" s="19">
        <v>225</v>
      </c>
      <c r="D128" s="19">
        <v>149</v>
      </c>
      <c r="E128" s="19">
        <v>172</v>
      </c>
      <c r="F128" s="19">
        <v>163</v>
      </c>
      <c r="G128" s="95">
        <v>871</v>
      </c>
      <c r="H128" s="20">
        <f t="shared" si="9"/>
        <v>174.2</v>
      </c>
      <c r="I128" s="28"/>
      <c r="J128" s="19">
        <v>196</v>
      </c>
      <c r="K128" s="19">
        <v>170</v>
      </c>
      <c r="L128" s="19">
        <v>187</v>
      </c>
      <c r="M128" s="19">
        <v>191</v>
      </c>
      <c r="N128" s="19">
        <v>201</v>
      </c>
      <c r="O128" s="96">
        <v>945</v>
      </c>
      <c r="P128" s="20">
        <f t="shared" si="10"/>
        <v>189</v>
      </c>
      <c r="Q128" s="28">
        <v>1816</v>
      </c>
      <c r="R128" s="20">
        <f t="shared" si="11"/>
        <v>181.6</v>
      </c>
    </row>
    <row r="129" spans="1:18" ht="12.75">
      <c r="A129" s="18" t="s">
        <v>126</v>
      </c>
      <c r="B129" s="19">
        <v>152</v>
      </c>
      <c r="C129" s="19">
        <v>138</v>
      </c>
      <c r="D129" s="19">
        <v>172</v>
      </c>
      <c r="E129" s="19">
        <v>170</v>
      </c>
      <c r="F129" s="19">
        <v>226</v>
      </c>
      <c r="G129" s="95">
        <v>858</v>
      </c>
      <c r="H129" s="20">
        <f t="shared" si="9"/>
        <v>171.6</v>
      </c>
      <c r="I129" s="28"/>
      <c r="J129" s="19">
        <v>197</v>
      </c>
      <c r="K129" s="19">
        <v>162</v>
      </c>
      <c r="L129" s="19">
        <v>191</v>
      </c>
      <c r="M129" s="19">
        <v>204</v>
      </c>
      <c r="N129" s="19">
        <v>202</v>
      </c>
      <c r="O129" s="96">
        <v>956</v>
      </c>
      <c r="P129" s="20">
        <f t="shared" si="10"/>
        <v>191.2</v>
      </c>
      <c r="Q129" s="28">
        <v>1814</v>
      </c>
      <c r="R129" s="20">
        <f t="shared" si="11"/>
        <v>181.4</v>
      </c>
    </row>
    <row r="130" spans="1:18" ht="12.75">
      <c r="A130" s="18" t="s">
        <v>40</v>
      </c>
      <c r="B130" s="19">
        <v>156</v>
      </c>
      <c r="C130" s="19">
        <v>158</v>
      </c>
      <c r="D130" s="19">
        <v>177</v>
      </c>
      <c r="E130" s="19">
        <v>152</v>
      </c>
      <c r="F130" s="19">
        <v>193</v>
      </c>
      <c r="G130" s="95">
        <v>836</v>
      </c>
      <c r="H130" s="20">
        <f aca="true" t="shared" si="12" ref="H130:H137">AVERAGE(B130:F130)</f>
        <v>167.2</v>
      </c>
      <c r="I130" s="28"/>
      <c r="J130" s="19">
        <v>194</v>
      </c>
      <c r="K130" s="19">
        <v>191</v>
      </c>
      <c r="L130" s="19">
        <v>169</v>
      </c>
      <c r="M130" s="19">
        <v>200</v>
      </c>
      <c r="N130" s="19">
        <v>200</v>
      </c>
      <c r="O130" s="96">
        <v>954</v>
      </c>
      <c r="P130" s="20">
        <f aca="true" t="shared" si="13" ref="P130:P137">AVERAGE(J130:N130)</f>
        <v>190.8</v>
      </c>
      <c r="Q130" s="28">
        <v>1790</v>
      </c>
      <c r="R130" s="20">
        <f aca="true" t="shared" si="14" ref="R130:R137">AVERAGE(B130:F130,J130:N130)</f>
        <v>179</v>
      </c>
    </row>
    <row r="131" spans="1:18" ht="12.75">
      <c r="A131" s="18" t="s">
        <v>64</v>
      </c>
      <c r="B131" s="19">
        <v>180</v>
      </c>
      <c r="C131" s="19">
        <v>164</v>
      </c>
      <c r="D131" s="19">
        <v>199</v>
      </c>
      <c r="E131" s="19">
        <v>180</v>
      </c>
      <c r="F131" s="19">
        <v>189</v>
      </c>
      <c r="G131" s="95">
        <v>912</v>
      </c>
      <c r="H131" s="20">
        <f t="shared" si="12"/>
        <v>182.4</v>
      </c>
      <c r="I131" s="28"/>
      <c r="J131" s="19">
        <v>176</v>
      </c>
      <c r="K131" s="19">
        <v>181</v>
      </c>
      <c r="L131" s="19">
        <v>171</v>
      </c>
      <c r="M131" s="19">
        <v>167</v>
      </c>
      <c r="N131" s="19">
        <v>172</v>
      </c>
      <c r="O131" s="96">
        <v>867</v>
      </c>
      <c r="P131" s="20">
        <f t="shared" si="13"/>
        <v>173.4</v>
      </c>
      <c r="Q131" s="28">
        <v>1779</v>
      </c>
      <c r="R131" s="20">
        <f t="shared" si="14"/>
        <v>177.9</v>
      </c>
    </row>
    <row r="132" spans="1:18" ht="12.75">
      <c r="A132" s="18" t="s">
        <v>105</v>
      </c>
      <c r="B132" s="19">
        <v>192</v>
      </c>
      <c r="C132" s="19">
        <v>167</v>
      </c>
      <c r="D132" s="19">
        <v>190</v>
      </c>
      <c r="E132" s="19">
        <v>164</v>
      </c>
      <c r="F132" s="19">
        <v>184</v>
      </c>
      <c r="G132" s="95">
        <v>897</v>
      </c>
      <c r="H132" s="20">
        <f t="shared" si="12"/>
        <v>179.4</v>
      </c>
      <c r="I132" s="28"/>
      <c r="J132" s="19">
        <v>192</v>
      </c>
      <c r="K132" s="19">
        <v>198</v>
      </c>
      <c r="L132" s="19">
        <v>183</v>
      </c>
      <c r="M132" s="19">
        <v>157</v>
      </c>
      <c r="N132" s="19">
        <v>145</v>
      </c>
      <c r="O132" s="96">
        <v>875</v>
      </c>
      <c r="P132" s="20">
        <f t="shared" si="13"/>
        <v>175</v>
      </c>
      <c r="Q132" s="28">
        <v>1772</v>
      </c>
      <c r="R132" s="20">
        <f t="shared" si="14"/>
        <v>177.2</v>
      </c>
    </row>
    <row r="133" spans="1:18" ht="12.75">
      <c r="A133" s="18" t="s">
        <v>89</v>
      </c>
      <c r="B133" s="19">
        <v>183</v>
      </c>
      <c r="C133" s="19">
        <v>162</v>
      </c>
      <c r="D133" s="19">
        <v>165</v>
      </c>
      <c r="E133" s="19">
        <v>198</v>
      </c>
      <c r="F133" s="19">
        <v>176</v>
      </c>
      <c r="G133" s="95">
        <v>884</v>
      </c>
      <c r="H133" s="20">
        <f t="shared" si="12"/>
        <v>176.8</v>
      </c>
      <c r="I133" s="28"/>
      <c r="J133" s="19">
        <v>159</v>
      </c>
      <c r="K133" s="19">
        <v>157</v>
      </c>
      <c r="L133" s="19">
        <v>161</v>
      </c>
      <c r="M133" s="19">
        <v>161</v>
      </c>
      <c r="N133" s="19">
        <v>224</v>
      </c>
      <c r="O133" s="96">
        <v>862</v>
      </c>
      <c r="P133" s="20">
        <f t="shared" si="13"/>
        <v>172.4</v>
      </c>
      <c r="Q133" s="28">
        <v>1746</v>
      </c>
      <c r="R133" s="20">
        <f t="shared" si="14"/>
        <v>174.6</v>
      </c>
    </row>
    <row r="134" spans="1:18" ht="12.75">
      <c r="A134" s="18" t="s">
        <v>57</v>
      </c>
      <c r="B134" s="19">
        <v>199</v>
      </c>
      <c r="C134" s="19">
        <v>179</v>
      </c>
      <c r="D134" s="19">
        <v>147</v>
      </c>
      <c r="E134" s="19">
        <v>225</v>
      </c>
      <c r="F134" s="19">
        <v>182</v>
      </c>
      <c r="G134" s="95">
        <v>932</v>
      </c>
      <c r="H134" s="20">
        <f t="shared" si="12"/>
        <v>186.4</v>
      </c>
      <c r="I134" s="28"/>
      <c r="J134" s="19">
        <v>147</v>
      </c>
      <c r="K134" s="19">
        <v>153</v>
      </c>
      <c r="L134" s="19">
        <v>173</v>
      </c>
      <c r="M134" s="19">
        <v>168</v>
      </c>
      <c r="N134" s="19">
        <v>167</v>
      </c>
      <c r="O134" s="96">
        <v>808</v>
      </c>
      <c r="P134" s="20">
        <f t="shared" si="13"/>
        <v>161.6</v>
      </c>
      <c r="Q134" s="28">
        <v>1740</v>
      </c>
      <c r="R134" s="20">
        <f t="shared" si="14"/>
        <v>174</v>
      </c>
    </row>
    <row r="135" spans="1:18" ht="12.75">
      <c r="A135" s="18" t="s">
        <v>79</v>
      </c>
      <c r="B135" s="19">
        <v>168</v>
      </c>
      <c r="C135" s="19">
        <v>145</v>
      </c>
      <c r="D135" s="19">
        <v>183</v>
      </c>
      <c r="E135" s="19">
        <v>167</v>
      </c>
      <c r="F135" s="19">
        <v>179</v>
      </c>
      <c r="G135" s="95">
        <v>842</v>
      </c>
      <c r="H135" s="20">
        <f t="shared" si="12"/>
        <v>168.4</v>
      </c>
      <c r="I135" s="28"/>
      <c r="J135" s="19">
        <v>196</v>
      </c>
      <c r="K135" s="19">
        <v>149</v>
      </c>
      <c r="L135" s="19">
        <v>160</v>
      </c>
      <c r="M135" s="19">
        <v>175</v>
      </c>
      <c r="N135" s="19">
        <v>163</v>
      </c>
      <c r="O135" s="96">
        <v>843</v>
      </c>
      <c r="P135" s="20">
        <f t="shared" si="13"/>
        <v>168.6</v>
      </c>
      <c r="Q135" s="28">
        <v>1685</v>
      </c>
      <c r="R135" s="20">
        <f t="shared" si="14"/>
        <v>168.5</v>
      </c>
    </row>
    <row r="136" spans="1:18" ht="12.75">
      <c r="A136" s="18" t="s">
        <v>84</v>
      </c>
      <c r="B136" s="19">
        <v>180</v>
      </c>
      <c r="C136" s="19">
        <v>174</v>
      </c>
      <c r="D136" s="19">
        <v>171</v>
      </c>
      <c r="E136" s="19">
        <v>156</v>
      </c>
      <c r="F136" s="19">
        <v>151</v>
      </c>
      <c r="G136" s="95">
        <v>832</v>
      </c>
      <c r="H136" s="20">
        <f t="shared" si="12"/>
        <v>166.4</v>
      </c>
      <c r="I136" s="28"/>
      <c r="J136" s="19">
        <v>184</v>
      </c>
      <c r="K136" s="19">
        <v>154</v>
      </c>
      <c r="L136" s="19">
        <v>161</v>
      </c>
      <c r="M136" s="19">
        <v>136</v>
      </c>
      <c r="N136" s="19">
        <v>191</v>
      </c>
      <c r="O136" s="96">
        <v>826</v>
      </c>
      <c r="P136" s="20">
        <f t="shared" si="13"/>
        <v>165.2</v>
      </c>
      <c r="Q136" s="28">
        <v>1658</v>
      </c>
      <c r="R136" s="20">
        <f t="shared" si="14"/>
        <v>165.8</v>
      </c>
    </row>
    <row r="137" spans="1:18" ht="12.75">
      <c r="A137" s="18" t="s">
        <v>27</v>
      </c>
      <c r="B137" s="19">
        <v>120</v>
      </c>
      <c r="C137" s="19">
        <v>181</v>
      </c>
      <c r="D137" s="19">
        <v>168</v>
      </c>
      <c r="E137" s="19">
        <v>164</v>
      </c>
      <c r="F137" s="19">
        <v>166</v>
      </c>
      <c r="G137" s="95">
        <v>799</v>
      </c>
      <c r="H137" s="20">
        <f t="shared" si="12"/>
        <v>159.8</v>
      </c>
      <c r="I137" s="28"/>
      <c r="J137" s="19">
        <v>178</v>
      </c>
      <c r="K137" s="19">
        <v>166</v>
      </c>
      <c r="L137" s="19">
        <v>136</v>
      </c>
      <c r="M137" s="19">
        <v>145</v>
      </c>
      <c r="N137" s="19">
        <v>162</v>
      </c>
      <c r="O137" s="96">
        <v>787</v>
      </c>
      <c r="P137" s="20">
        <f t="shared" si="13"/>
        <v>157.4</v>
      </c>
      <c r="Q137" s="28">
        <v>1586</v>
      </c>
      <c r="R137" s="20">
        <f t="shared" si="14"/>
        <v>158.6</v>
      </c>
    </row>
  </sheetData>
  <sheetProtection/>
  <printOptions/>
  <pageMargins left="0.75" right="0.75" top="1" bottom="1" header="0.5" footer="0.5"/>
  <pageSetup horizontalDpi="300" verticalDpi="300" orientation="portrait" r:id="rId1"/>
  <ignoredErrors>
    <ignoredError sqref="H93:R137 H2:R91 R9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40 BOARDS &amp; A BALL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Baker</dc:creator>
  <cp:keywords/>
  <dc:description/>
  <cp:lastModifiedBy>J'Sun</cp:lastModifiedBy>
  <cp:lastPrinted>2013-06-02T18:06:09Z</cp:lastPrinted>
  <dcterms:created xsi:type="dcterms:W3CDTF">2013-06-02T13:31:34Z</dcterms:created>
  <dcterms:modified xsi:type="dcterms:W3CDTF">2014-10-30T17:58:01Z</dcterms:modified>
  <cp:category/>
  <cp:version/>
  <cp:contentType/>
  <cp:contentStatus/>
</cp:coreProperties>
</file>